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et-drive-1\ito\Files WADAS\AARS\Ben\AARs\2021\AAR2021\CGS\Cluster6\PCSO2021_Audit_Report\PCSO2021_Audit_Report\PCSO2021_aar\"/>
    </mc:Choice>
  </mc:AlternateContent>
  <bookViews>
    <workbookView xWindow="0" yWindow="0" windowWidth="23040" windowHeight="9372"/>
  </bookViews>
  <sheets>
    <sheet name="SPos" sheetId="1" r:id="rId1"/>
    <sheet name="SCI" sheetId="3" r:id="rId2"/>
    <sheet name="SCIE" sheetId="2" r:id="rId3"/>
    <sheet name="SCF" sheetId="4" r:id="rId4"/>
  </sheets>
  <definedNames>
    <definedName name="_xlnm.Print_Area" localSheetId="3">SCF!$A$1:$H$95</definedName>
    <definedName name="_xlnm.Print_Area" localSheetId="1">SCI!$A$1:$E$33</definedName>
    <definedName name="_xlnm.Print_Area" localSheetId="2">SCIE!$A$1:$P$33</definedName>
    <definedName name="_xlnm.Print_Area" localSheetId="0">SPos!$A$1:$I$58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48" i="4" l="1"/>
  <c r="F29" i="4"/>
  <c r="F50" i="4" s="1"/>
  <c r="E22" i="3"/>
  <c r="E15" i="3"/>
  <c r="E23" i="3" s="1"/>
  <c r="E26" i="3" s="1"/>
  <c r="E29" i="3" s="1"/>
  <c r="E31" i="3" s="1"/>
  <c r="D22" i="3"/>
  <c r="D15" i="3"/>
  <c r="O29" i="2"/>
  <c r="O28" i="2"/>
  <c r="O19" i="2"/>
  <c r="O18" i="2"/>
  <c r="O21" i="2" s="1"/>
  <c r="O11" i="2"/>
  <c r="E21" i="2"/>
  <c r="E31" i="2" s="1"/>
  <c r="C21" i="2"/>
  <c r="C31" i="2" s="1"/>
  <c r="I54" i="1"/>
  <c r="I48" i="1"/>
  <c r="I41" i="1"/>
  <c r="I29" i="1"/>
  <c r="I19" i="1"/>
  <c r="G54" i="1"/>
  <c r="G48" i="1"/>
  <c r="G41" i="1"/>
  <c r="G29" i="1"/>
  <c r="G19" i="1"/>
  <c r="H83" i="4"/>
  <c r="F83" i="4"/>
  <c r="H78" i="4"/>
  <c r="F78" i="4"/>
  <c r="H70" i="4"/>
  <c r="F70" i="4"/>
  <c r="H56" i="4"/>
  <c r="F56" i="4"/>
  <c r="H48" i="4"/>
  <c r="H29" i="4"/>
  <c r="D23" i="3" l="1"/>
  <c r="I31" i="1"/>
  <c r="O31" i="2"/>
  <c r="G31" i="1"/>
  <c r="G50" i="1"/>
  <c r="I50" i="1"/>
  <c r="I56" i="1" s="1"/>
  <c r="F72" i="4"/>
  <c r="F85" i="4"/>
  <c r="H72" i="4"/>
  <c r="H85" i="4"/>
  <c r="H50" i="4"/>
  <c r="D26" i="3" l="1"/>
  <c r="F87" i="4"/>
  <c r="G56" i="1"/>
  <c r="F93" i="4"/>
  <c r="H87" i="4"/>
  <c r="H93" i="4" s="1"/>
  <c r="D29" i="3" l="1"/>
  <c r="D31" i="3" l="1"/>
</calcChain>
</file>

<file path=xl/sharedStrings.xml><?xml version="1.0" encoding="utf-8"?>
<sst xmlns="http://schemas.openxmlformats.org/spreadsheetml/2006/main" count="223" uniqueCount="146">
  <si>
    <t>PHILIPPINE CHARITY SWEEPSTAKES OFFICE</t>
  </si>
  <si>
    <t>STATEMENT OF FINANCIAL POSITION</t>
  </si>
  <si>
    <t>(ALL FUNDS)</t>
  </si>
  <si>
    <t>As at December 31, 2021 and 2020</t>
  </si>
  <si>
    <t>(In Philippine Peso)</t>
  </si>
  <si>
    <t>Notes</t>
  </si>
  <si>
    <t>(As Restated)</t>
  </si>
  <si>
    <t xml:space="preserve">  A S S E T S  </t>
  </si>
  <si>
    <t>CURRENT ASSETS</t>
  </si>
  <si>
    <t>P</t>
  </si>
  <si>
    <t>Receivables</t>
  </si>
  <si>
    <t>Inventories</t>
  </si>
  <si>
    <t>Total Current Assets</t>
  </si>
  <si>
    <t>NON-CURRENT ASSETS</t>
  </si>
  <si>
    <t>Total Non-Current Assets</t>
  </si>
  <si>
    <t>TOTAL ASSETS</t>
  </si>
  <si>
    <t xml:space="preserve">  L I A B I L I T I E S   A N D   E Q U I T Y  </t>
  </si>
  <si>
    <t xml:space="preserve">CURRENT LIABILITIES </t>
  </si>
  <si>
    <t>Provision</t>
  </si>
  <si>
    <t>Total Current Liabilities</t>
  </si>
  <si>
    <t xml:space="preserve">NON-CURRENT LIABILITIES </t>
  </si>
  <si>
    <t>Total Non-Current Liabilities</t>
  </si>
  <si>
    <t>TOTAL LIABILITIES</t>
  </si>
  <si>
    <t xml:space="preserve">EQUITY </t>
  </si>
  <si>
    <t>TOTAL LIABILITIES AND EQUITY</t>
  </si>
  <si>
    <t>STATEMENT OF CHANGES IN EQUITY</t>
  </si>
  <si>
    <t>For the Years Ended December 31, 2021 and 2020</t>
  </si>
  <si>
    <t xml:space="preserve">           Payment of Dividends</t>
  </si>
  <si>
    <t xml:space="preserve">           Forfeitures</t>
  </si>
  <si>
    <t xml:space="preserve">           Transfer to Charity Fund</t>
  </si>
  <si>
    <t>Add/(Deduct):</t>
  </si>
  <si>
    <t>CHANGES IN EQUITY FOR 2020</t>
  </si>
  <si>
    <t>BALANCE AT JANUARY 1, 2020</t>
  </si>
  <si>
    <t>RESTATED BALANCE AT DECEMBER 31, 2020</t>
  </si>
  <si>
    <t>CHANGES IN EQUITY FOR 2021</t>
  </si>
  <si>
    <t>BALANCE AT DECEMBER 31, 2021</t>
  </si>
  <si>
    <t>STATEMENTS OF COMPREHENSIVE INCOME</t>
  </si>
  <si>
    <t>Income</t>
  </si>
  <si>
    <t>Gains</t>
  </si>
  <si>
    <t>Total Income</t>
  </si>
  <si>
    <t>Operating Expenses</t>
  </si>
  <si>
    <t>Total Operating Expenses</t>
  </si>
  <si>
    <t>Profit / (Loss) After Tax</t>
  </si>
  <si>
    <t>NET INCOME / (LOSS)</t>
  </si>
  <si>
    <t>TOTAL COMPREHENSIVE INCOME</t>
  </si>
  <si>
    <t>STATEMENT OF CASH FLOWS</t>
  </si>
  <si>
    <t>CASH FLOWS FROM OPERATING ACTIVITIES</t>
  </si>
  <si>
    <t>Cash Inflows</t>
  </si>
  <si>
    <t>Sales</t>
  </si>
  <si>
    <t>Rental Income</t>
  </si>
  <si>
    <t>Prepayments</t>
  </si>
  <si>
    <t>Prize Fund Seed From PGMC / POSC / Instant Sweepstakes</t>
  </si>
  <si>
    <t>Total Cash Inflows</t>
  </si>
  <si>
    <t>Cash Outflows</t>
  </si>
  <si>
    <t>Garnishment</t>
  </si>
  <si>
    <t>Payment of Dividends</t>
  </si>
  <si>
    <t xml:space="preserve"> </t>
  </si>
  <si>
    <t>Total Cash Outflows</t>
  </si>
  <si>
    <t>Net Cash Provided by/(Used in) Operating Activities</t>
  </si>
  <si>
    <t>CASH FLOWS FROM INVESTING ACTIVITIES</t>
  </si>
  <si>
    <t>Net Cash Provided by/(Used in) Investing Activities</t>
  </si>
  <si>
    <t>CASH FLOWS FROM FINANCING ACTIVITIES</t>
  </si>
  <si>
    <t>Principal Payment of Financing Lease</t>
  </si>
  <si>
    <t>Payment of Dividend</t>
  </si>
  <si>
    <t>Net Cash Provided by/(Used in) Financing Activities</t>
  </si>
  <si>
    <t>INCREASE / (DECREASE) IN CASH AND CASH EQUIVALENTS</t>
  </si>
  <si>
    <t>Effects of Exchange Rate Changes on Cash and Cash Equivalents</t>
  </si>
  <si>
    <t>CASH AND CASH EQUIVALENTS, JANUARY 1</t>
  </si>
  <si>
    <t>CASH AND CASH EQUIVALENT, DECEMBER 31</t>
  </si>
  <si>
    <t>Cumulative Changes in Fair Value of Investments</t>
  </si>
  <si>
    <t>(Note 22)</t>
  </si>
  <si>
    <t xml:space="preserve">Retained Earnings/(Deficit) </t>
  </si>
  <si>
    <t>TOTAL</t>
  </si>
  <si>
    <t xml:space="preserve">Cash and cash equivalents </t>
  </si>
  <si>
    <t>Other investments</t>
  </si>
  <si>
    <t>Other current assets</t>
  </si>
  <si>
    <t>Financial assets</t>
  </si>
  <si>
    <t>Investment property</t>
  </si>
  <si>
    <t xml:space="preserve">Property, plant and equipment - net </t>
  </si>
  <si>
    <t>Intangible assets</t>
  </si>
  <si>
    <t>Deferred tax assets</t>
  </si>
  <si>
    <t>Other non-current assets</t>
  </si>
  <si>
    <t>Financial liablities</t>
  </si>
  <si>
    <t>Inter-agency payables</t>
  </si>
  <si>
    <t>Intra-agency payables</t>
  </si>
  <si>
    <t>Other current liabilities</t>
  </si>
  <si>
    <t>Deferred credits</t>
  </si>
  <si>
    <t>Trust liabilities</t>
  </si>
  <si>
    <t>Deferred tax liabilities</t>
  </si>
  <si>
    <t>Retained earnings</t>
  </si>
  <si>
    <t>Other comprehensive income/(loss)</t>
  </si>
  <si>
    <t>-</t>
  </si>
  <si>
    <t>Service and business income</t>
  </si>
  <si>
    <t>Other non-operating income</t>
  </si>
  <si>
    <t>Personal services expenses</t>
  </si>
  <si>
    <t>Maintenance and other operating expenses</t>
  </si>
  <si>
    <t>Financial expenses</t>
  </si>
  <si>
    <t>Non-cash expenses</t>
  </si>
  <si>
    <t>Profit / (Loss) before tax</t>
  </si>
  <si>
    <t>Income tax expense / benefit</t>
  </si>
  <si>
    <t>Income tax expense / benefit - deferred</t>
  </si>
  <si>
    <t>Financial assistance/subsidy/contribution</t>
  </si>
  <si>
    <t xml:space="preserve">           Payment of dividends</t>
  </si>
  <si>
    <t xml:space="preserve">           Transfer to charity fund</t>
  </si>
  <si>
    <t>Dividends payable</t>
  </si>
  <si>
    <t>Comprehensive income</t>
  </si>
  <si>
    <t>Share from small town lottery / Bingo milyonaryo / Peryahan</t>
  </si>
  <si>
    <t>STL agent - remittances</t>
  </si>
  <si>
    <t>Share from scratch tickets</t>
  </si>
  <si>
    <t>Interest income</t>
  </si>
  <si>
    <t>Miscellaneous income</t>
  </si>
  <si>
    <t>Other service income</t>
  </si>
  <si>
    <t>Application / Filing / Processing fees</t>
  </si>
  <si>
    <t>Inspection / Installation fee</t>
  </si>
  <si>
    <t>Fines and penalties</t>
  </si>
  <si>
    <t>Collection of accounts receivable</t>
  </si>
  <si>
    <t>Miscellaneous receivables / Cash collections</t>
  </si>
  <si>
    <t>Cash bond / Performance bond / Bidder's bond</t>
  </si>
  <si>
    <t>Cash collection (For payment of employee's loans/GSIS, Pag-Ibig, Philhealth, etc.)</t>
  </si>
  <si>
    <t>Fund transfer to / from other branches / Office of the Department Manager (Region)</t>
  </si>
  <si>
    <t>Fund transfer to home office</t>
  </si>
  <si>
    <t>Prize fund expenses</t>
  </si>
  <si>
    <t>Payments made to Bureau of Internal Revenue</t>
  </si>
  <si>
    <t>Charity fund expenses</t>
  </si>
  <si>
    <t>Inventories-office supplies,thermal rolls and betslips, etc.</t>
  </si>
  <si>
    <t>Payment of liabilities</t>
  </si>
  <si>
    <t>Cash advance / Due from officers and employees</t>
  </si>
  <si>
    <t>Payments made to GSIS, Pag-Ibig, Philhealth and etc.</t>
  </si>
  <si>
    <t>Guaranty deposits</t>
  </si>
  <si>
    <t>Payment of other liabilities</t>
  </si>
  <si>
    <t>Termination of investments</t>
  </si>
  <si>
    <t>Disposal of assets</t>
  </si>
  <si>
    <t>Investment and other marketable securities</t>
  </si>
  <si>
    <t>Other assets</t>
  </si>
  <si>
    <t>Purchase of equipment</t>
  </si>
  <si>
    <t>Purchase of IT equipment</t>
  </si>
  <si>
    <t>Purchase of motor vehicle</t>
  </si>
  <si>
    <t>Purchase of furniture and fixtures</t>
  </si>
  <si>
    <t>Purchase of medical dental / hospital equipment</t>
  </si>
  <si>
    <t>Purchase of other machinery and equipment</t>
  </si>
  <si>
    <t>Purchase of communication equipment</t>
  </si>
  <si>
    <t>Construction of office building</t>
  </si>
  <si>
    <t>Leasehold improvement / renovation</t>
  </si>
  <si>
    <t>Principal payment of finance lease</t>
  </si>
  <si>
    <t>Payment of dividend</t>
  </si>
  <si>
    <t>The notes on pages 10 to 91 form part of these Financial Statements.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</si>
</sst>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-;\-* #,##0.00_-;_-* &quot;-&quot;??_-;_-@_-"/>
    <numFmt numFmtId="164" formatCode="_(* #,##0_);_(* \(#,##0\);_(* &quot;-&quot;_);_(@_)"/>
    <numFmt numFmtId="165" formatCode="_(* #,##0.00_);_(* \(#,##0.00\);_(* &quot;-&quot;??_);_(@_)"/>
    <numFmt numFmtId="166" formatCode="_(* #,##0_);_(* \(#,##0\);_(* &quot;-&quot;??_);_(@_)"/>
  </numFmts>
  <fonts count="26">
    <font>
      <sz val="10"/>
      <color theme="1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Calibri"/>
      <family val="2"/>
    </font>
    <font>
      <b/>
      <sz val="11"/>
      <name val="Arial"/>
      <family val="2"/>
    </font>
    <font>
      <sz val="11"/>
      <name val="Arial"/>
      <family val="2"/>
    </font>
    <font>
      <u/>
      <sz val="11"/>
      <name val="Arial"/>
      <family val="2"/>
    </font>
    <font>
      <b/>
      <strike/>
      <sz val="11"/>
      <name val="Arial"/>
      <family val="2"/>
    </font>
    <font>
      <b/>
      <u/>
      <sz val="11"/>
      <name val="Arial"/>
      <family val="2"/>
    </font>
    <font>
      <b/>
      <u val="double"/>
      <sz val="11"/>
      <name val="Arial"/>
      <family val="2"/>
    </font>
    <font>
      <sz val="11"/>
      <color theme="0"/>
      <name val="Arial"/>
      <family val="2"/>
    </font>
    <font>
      <i/>
      <sz val="11"/>
      <name val="Arial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color theme="0"/>
      <name val="Arial"/>
      <family val="2"/>
    </font>
    <font>
      <b/>
      <sz val="11"/>
      <name val="Arial "/>
    </font>
    <font>
      <sz val="11"/>
      <name val="Arial Narrow"/>
      <family val="2"/>
    </font>
    <font>
      <sz val="11"/>
      <name val="Arial "/>
    </font>
    <font>
      <sz val="12"/>
      <name val="Helv"/>
    </font>
    <font>
      <b/>
      <sz val="11"/>
      <color theme="1"/>
      <name val="Arial Narrow"/>
      <family val="2"/>
    </font>
    <font>
      <b/>
      <sz val="11"/>
      <name val="Arial Narrow"/>
      <family val="2"/>
    </font>
    <font>
      <b/>
      <sz val="11"/>
      <color theme="0"/>
      <name val="Arial Narrow"/>
      <family val="2"/>
    </font>
    <font>
      <sz val="11"/>
      <color theme="1"/>
      <name val="Arial Narrow"/>
      <family val="2"/>
    </font>
    <font>
      <i/>
      <sz val="12"/>
      <name val="Arial"/>
      <family val="2"/>
    </font>
    <font>
      <sz val="12"/>
      <name val="Arial"/>
      <family val="2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</borders>
  <cellStyleXfs count="5">
    <xf numFmtId="0" fontId="0" fillId="0" borderId="0"/>
    <xf numFmtId="165" fontId="2" fillId="0" borderId="0" applyFont="0" applyFill="0" applyBorder="0" applyAlignment="0" applyProtection="0"/>
    <xf numFmtId="39" fontId="19" fillId="0" borderId="0"/>
    <xf numFmtId="43" fontId="1" fillId="0" borderId="0" applyFont="0" applyFill="0" applyBorder="0" applyAlignment="0" applyProtection="0"/>
    <xf numFmtId="0" fontId="1" fillId="0" borderId="0"/>
  </cellStyleXfs>
  <cellXfs count="204">
    <xf numFmtId="0" fontId="0" fillId="0" borderId="0" xfId="0"/>
    <xf numFmtId="0" fontId="4" fillId="0" borderId="0" xfId="0" applyFont="1" applyFill="1" applyBorder="1"/>
    <xf numFmtId="0" fontId="4" fillId="0" borderId="0" xfId="0" applyFont="1" applyFill="1"/>
    <xf numFmtId="0" fontId="4" fillId="0" borderId="0" xfId="0" applyFont="1" applyFill="1" applyAlignment="1">
      <alignment horizontal="center"/>
    </xf>
    <xf numFmtId="0" fontId="4" fillId="0" borderId="0" xfId="0" quotePrefix="1" applyFont="1" applyFill="1" applyAlignment="1">
      <alignment horizontal="center"/>
    </xf>
    <xf numFmtId="164" fontId="4" fillId="0" borderId="0" xfId="0" quotePrefix="1" applyNumberFormat="1" applyFont="1" applyFill="1" applyAlignment="1">
      <alignment horizontal="center"/>
    </xf>
    <xf numFmtId="0" fontId="3" fillId="0" borderId="1" xfId="0" quotePrefix="1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164" fontId="3" fillId="0" borderId="1" xfId="0" applyNumberFormat="1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/>
    </xf>
    <xf numFmtId="0" fontId="3" fillId="0" borderId="0" xfId="0" applyNumberFormat="1" applyFont="1" applyFill="1" applyAlignment="1">
      <alignment horizontal="right"/>
    </xf>
    <xf numFmtId="0" fontId="4" fillId="0" borderId="1" xfId="0" applyFont="1" applyFill="1" applyBorder="1"/>
    <xf numFmtId="0" fontId="3" fillId="0" borderId="1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/>
    </xf>
    <xf numFmtId="166" fontId="5" fillId="0" borderId="0" xfId="1" applyNumberFormat="1" applyFont="1" applyFill="1" applyAlignment="1">
      <alignment horizontal="center"/>
    </xf>
    <xf numFmtId="166" fontId="4" fillId="0" borderId="0" xfId="1" applyNumberFormat="1" applyFont="1" applyFill="1"/>
    <xf numFmtId="166" fontId="4" fillId="0" borderId="0" xfId="1" applyNumberFormat="1" applyFont="1" applyFill="1" applyAlignment="1">
      <alignment horizontal="center"/>
    </xf>
    <xf numFmtId="164" fontId="4" fillId="0" borderId="0" xfId="0" applyNumberFormat="1" applyFont="1" applyFill="1" applyAlignment="1">
      <alignment horizontal="center"/>
    </xf>
    <xf numFmtId="0" fontId="4" fillId="0" borderId="0" xfId="0" applyFont="1" applyFill="1" applyAlignment="1">
      <alignment horizontal="left"/>
    </xf>
    <xf numFmtId="166" fontId="4" fillId="0" borderId="0" xfId="1" applyNumberFormat="1" applyFont="1" applyFill="1" applyBorder="1"/>
    <xf numFmtId="0" fontId="4" fillId="0" borderId="3" xfId="0" applyFont="1" applyFill="1" applyBorder="1"/>
    <xf numFmtId="0" fontId="4" fillId="0" borderId="3" xfId="0" applyFont="1" applyFill="1" applyBorder="1" applyAlignment="1">
      <alignment horizontal="left"/>
    </xf>
    <xf numFmtId="0" fontId="4" fillId="0" borderId="3" xfId="0" applyFont="1" applyFill="1" applyBorder="1" applyAlignment="1">
      <alignment horizontal="center"/>
    </xf>
    <xf numFmtId="166" fontId="4" fillId="0" borderId="3" xfId="1" applyNumberFormat="1" applyFont="1" applyFill="1" applyBorder="1" applyAlignment="1">
      <alignment horizontal="center"/>
    </xf>
    <xf numFmtId="0" fontId="3" fillId="0" borderId="3" xfId="0" applyFont="1" applyFill="1" applyBorder="1" applyAlignment="1">
      <alignment horizontal="left"/>
    </xf>
    <xf numFmtId="0" fontId="3" fillId="0" borderId="3" xfId="0" applyFont="1" applyFill="1" applyBorder="1"/>
    <xf numFmtId="0" fontId="7" fillId="0" borderId="3" xfId="0" applyFont="1" applyFill="1" applyBorder="1"/>
    <xf numFmtId="0" fontId="3" fillId="0" borderId="3" xfId="0" applyFont="1" applyFill="1" applyBorder="1" applyAlignment="1">
      <alignment horizontal="center"/>
    </xf>
    <xf numFmtId="166" fontId="3" fillId="0" borderId="3" xfId="1" applyNumberFormat="1" applyFont="1" applyFill="1" applyBorder="1" applyAlignment="1">
      <alignment horizontal="center"/>
    </xf>
    <xf numFmtId="166" fontId="3" fillId="0" borderId="3" xfId="1" applyNumberFormat="1" applyFont="1" applyFill="1" applyBorder="1"/>
    <xf numFmtId="0" fontId="3" fillId="0" borderId="0" xfId="0" applyFont="1" applyFill="1"/>
    <xf numFmtId="0" fontId="7" fillId="0" borderId="0" xfId="0" applyFont="1" applyFill="1"/>
    <xf numFmtId="0" fontId="7" fillId="0" borderId="0" xfId="0" applyFont="1" applyFill="1" applyAlignment="1">
      <alignment horizontal="center"/>
    </xf>
    <xf numFmtId="166" fontId="7" fillId="0" borderId="0" xfId="1" applyNumberFormat="1" applyFont="1" applyFill="1" applyAlignment="1">
      <alignment horizontal="center"/>
    </xf>
    <xf numFmtId="0" fontId="3" fillId="0" borderId="3" xfId="0" quotePrefix="1" applyFont="1" applyFill="1" applyBorder="1" applyAlignment="1">
      <alignment horizontal="left"/>
    </xf>
    <xf numFmtId="0" fontId="3" fillId="0" borderId="3" xfId="0" quotePrefix="1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166" fontId="4" fillId="0" borderId="0" xfId="1" applyNumberFormat="1" applyFont="1" applyFill="1" applyBorder="1" applyAlignment="1">
      <alignment horizontal="center"/>
    </xf>
    <xf numFmtId="0" fontId="3" fillId="0" borderId="0" xfId="0" applyFont="1" applyFill="1" applyBorder="1"/>
    <xf numFmtId="0" fontId="3" fillId="0" borderId="4" xfId="0" applyFont="1" applyFill="1" applyBorder="1"/>
    <xf numFmtId="0" fontId="8" fillId="0" borderId="4" xfId="0" applyFont="1" applyFill="1" applyBorder="1"/>
    <xf numFmtId="0" fontId="6" fillId="0" borderId="4" xfId="0" applyFont="1" applyFill="1" applyBorder="1" applyAlignment="1">
      <alignment horizontal="center"/>
    </xf>
    <xf numFmtId="166" fontId="3" fillId="0" borderId="4" xfId="1" applyNumberFormat="1" applyFont="1" applyFill="1" applyBorder="1"/>
    <xf numFmtId="0" fontId="8" fillId="0" borderId="0" xfId="0" applyFont="1" applyFill="1" applyBorder="1"/>
    <xf numFmtId="0" fontId="8" fillId="0" borderId="0" xfId="0" applyFont="1" applyFill="1"/>
    <xf numFmtId="0" fontId="5" fillId="0" borderId="0" xfId="0" quotePrefix="1" applyFont="1" applyFill="1" applyAlignment="1">
      <alignment horizontal="left"/>
    </xf>
    <xf numFmtId="0" fontId="5" fillId="0" borderId="0" xfId="0" quotePrefix="1" applyFont="1" applyFill="1" applyAlignment="1">
      <alignment horizontal="center"/>
    </xf>
    <xf numFmtId="166" fontId="5" fillId="0" borderId="0" xfId="1" quotePrefix="1" applyNumberFormat="1" applyFont="1" applyFill="1" applyAlignment="1">
      <alignment horizontal="center"/>
    </xf>
    <xf numFmtId="0" fontId="4" fillId="0" borderId="0" xfId="0" quotePrefix="1" applyFont="1" applyFill="1" applyBorder="1" applyAlignment="1">
      <alignment horizontal="left"/>
    </xf>
    <xf numFmtId="0" fontId="4" fillId="0" borderId="3" xfId="0" quotePrefix="1" applyFont="1" applyFill="1" applyBorder="1" applyAlignment="1">
      <alignment horizontal="left"/>
    </xf>
    <xf numFmtId="0" fontId="4" fillId="0" borderId="5" xfId="0" applyFont="1" applyFill="1" applyBorder="1"/>
    <xf numFmtId="0" fontId="4" fillId="0" borderId="5" xfId="0" quotePrefix="1" applyFont="1" applyFill="1" applyBorder="1" applyAlignment="1">
      <alignment horizontal="left"/>
    </xf>
    <xf numFmtId="0" fontId="3" fillId="0" borderId="5" xfId="0" applyFont="1" applyFill="1" applyBorder="1"/>
    <xf numFmtId="0" fontId="3" fillId="0" borderId="5" xfId="0" applyFont="1" applyFill="1" applyBorder="1" applyAlignment="1">
      <alignment horizontal="center"/>
    </xf>
    <xf numFmtId="166" fontId="3" fillId="0" borderId="5" xfId="1" applyNumberFormat="1" applyFont="1" applyFill="1" applyBorder="1"/>
    <xf numFmtId="0" fontId="4" fillId="0" borderId="0" xfId="0" quotePrefix="1" applyFont="1" applyFill="1" applyAlignment="1">
      <alignment horizontal="left"/>
    </xf>
    <xf numFmtId="0" fontId="3" fillId="0" borderId="0" xfId="0" applyFont="1" applyFill="1" applyBorder="1" applyAlignment="1">
      <alignment horizontal="left"/>
    </xf>
    <xf numFmtId="0" fontId="4" fillId="0" borderId="0" xfId="0" applyFont="1" applyFill="1" applyBorder="1" applyAlignment="1">
      <alignment horizontal="left"/>
    </xf>
    <xf numFmtId="0" fontId="4" fillId="0" borderId="5" xfId="0" applyFont="1" applyFill="1" applyBorder="1" applyAlignment="1">
      <alignment horizontal="center"/>
    </xf>
    <xf numFmtId="166" fontId="3" fillId="0" borderId="5" xfId="1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166" fontId="5" fillId="0" borderId="0" xfId="1" applyNumberFormat="1" applyFont="1" applyFill="1" applyBorder="1" applyAlignment="1">
      <alignment horizontal="center"/>
    </xf>
    <xf numFmtId="0" fontId="3" fillId="0" borderId="4" xfId="0" quotePrefix="1" applyFont="1" applyFill="1" applyBorder="1" applyAlignment="1">
      <alignment horizontal="left"/>
    </xf>
    <xf numFmtId="0" fontId="3" fillId="0" borderId="4" xfId="0" applyFont="1" applyFill="1" applyBorder="1" applyAlignment="1">
      <alignment horizontal="center"/>
    </xf>
    <xf numFmtId="166" fontId="10" fillId="0" borderId="0" xfId="1" applyNumberFormat="1" applyFont="1" applyFill="1" applyBorder="1"/>
    <xf numFmtId="166" fontId="11" fillId="0" borderId="0" xfId="1" applyNumberFormat="1" applyFont="1"/>
    <xf numFmtId="0" fontId="11" fillId="0" borderId="0" xfId="0" applyFont="1"/>
    <xf numFmtId="0" fontId="12" fillId="0" borderId="0" xfId="0" applyFont="1"/>
    <xf numFmtId="166" fontId="12" fillId="0" borderId="0" xfId="1" applyNumberFormat="1" applyFont="1"/>
    <xf numFmtId="166" fontId="12" fillId="0" borderId="0" xfId="1" applyNumberFormat="1" applyFont="1" applyFill="1"/>
    <xf numFmtId="0" fontId="12" fillId="0" borderId="0" xfId="0" applyFont="1" applyFill="1"/>
    <xf numFmtId="0" fontId="4" fillId="0" borderId="0" xfId="0" applyFont="1" applyFill="1" applyAlignment="1">
      <alignment shrinkToFit="1"/>
    </xf>
    <xf numFmtId="166" fontId="11" fillId="0" borderId="0" xfId="1" applyNumberFormat="1" applyFont="1" applyFill="1"/>
    <xf numFmtId="166" fontId="13" fillId="0" borderId="0" xfId="1" applyNumberFormat="1" applyFont="1" applyFill="1"/>
    <xf numFmtId="0" fontId="13" fillId="0" borderId="0" xfId="0" applyFont="1" applyFill="1"/>
    <xf numFmtId="166" fontId="3" fillId="0" borderId="0" xfId="1" applyNumberFormat="1" applyFont="1" applyFill="1" applyAlignment="1">
      <alignment horizontal="center"/>
    </xf>
    <xf numFmtId="0" fontId="3" fillId="0" borderId="0" xfId="0" applyFont="1" applyFill="1" applyAlignment="1">
      <alignment shrinkToFit="1"/>
    </xf>
    <xf numFmtId="166" fontId="12" fillId="0" borderId="3" xfId="1" applyNumberFormat="1" applyFont="1" applyFill="1" applyBorder="1"/>
    <xf numFmtId="166" fontId="3" fillId="0" borderId="0" xfId="1" applyNumberFormat="1" applyFont="1" applyFill="1"/>
    <xf numFmtId="166" fontId="11" fillId="0" borderId="5" xfId="1" applyNumberFormat="1" applyFont="1" applyFill="1" applyBorder="1"/>
    <xf numFmtId="166" fontId="14" fillId="0" borderId="0" xfId="1" applyNumberFormat="1" applyFont="1" applyFill="1"/>
    <xf numFmtId="166" fontId="4" fillId="0" borderId="0" xfId="1" applyNumberFormat="1" applyFont="1" applyFill="1" applyAlignment="1"/>
    <xf numFmtId="166" fontId="4" fillId="0" borderId="3" xfId="1" applyNumberFormat="1" applyFont="1" applyFill="1" applyBorder="1" applyAlignment="1"/>
    <xf numFmtId="166" fontId="4" fillId="0" borderId="6" xfId="1" applyNumberFormat="1" applyFont="1" applyFill="1" applyBorder="1" applyAlignment="1"/>
    <xf numFmtId="0" fontId="4" fillId="0" borderId="0" xfId="0" applyFont="1" applyFill="1" applyAlignment="1">
      <alignment horizontal="left" indent="2" shrinkToFit="1"/>
    </xf>
    <xf numFmtId="0" fontId="4" fillId="0" borderId="0" xfId="0" applyFont="1" applyFill="1" applyAlignment="1">
      <alignment horizontal="left" indent="4" shrinkToFit="1"/>
    </xf>
    <xf numFmtId="166" fontId="13" fillId="0" borderId="0" xfId="0" applyNumberFormat="1" applyFont="1" applyFill="1"/>
    <xf numFmtId="165" fontId="13" fillId="0" borderId="0" xfId="1" applyFont="1" applyFill="1"/>
    <xf numFmtId="0" fontId="13" fillId="0" borderId="0" xfId="0" applyFont="1" applyFill="1" applyAlignment="1">
      <alignment shrinkToFit="1"/>
    </xf>
    <xf numFmtId="165" fontId="13" fillId="0" borderId="0" xfId="0" applyNumberFormat="1" applyFont="1" applyFill="1"/>
    <xf numFmtId="166" fontId="15" fillId="0" borderId="0" xfId="1" applyNumberFormat="1" applyFont="1" applyFill="1"/>
    <xf numFmtId="0" fontId="17" fillId="0" borderId="0" xfId="0" applyFont="1" applyFill="1"/>
    <xf numFmtId="0" fontId="17" fillId="0" borderId="0" xfId="0" applyFont="1" applyFill="1" applyBorder="1"/>
    <xf numFmtId="0" fontId="18" fillId="0" borderId="0" xfId="0" quotePrefix="1" applyFont="1" applyFill="1" applyAlignment="1">
      <alignment horizontal="center"/>
    </xf>
    <xf numFmtId="39" fontId="18" fillId="0" borderId="0" xfId="0" quotePrefix="1" applyNumberFormat="1" applyFont="1" applyFill="1" applyAlignment="1">
      <alignment horizontal="center"/>
    </xf>
    <xf numFmtId="0" fontId="17" fillId="0" borderId="0" xfId="0" quotePrefix="1" applyFont="1" applyFill="1" applyBorder="1" applyAlignment="1">
      <alignment horizontal="center"/>
    </xf>
    <xf numFmtId="39" fontId="18" fillId="0" borderId="2" xfId="2" applyFont="1" applyFill="1" applyBorder="1"/>
    <xf numFmtId="0" fontId="16" fillId="0" borderId="2" xfId="2" applyNumberFormat="1" applyFont="1" applyFill="1" applyBorder="1" applyAlignment="1">
      <alignment horizontal="right"/>
    </xf>
    <xf numFmtId="0" fontId="20" fillId="0" borderId="0" xfId="1" quotePrefix="1" applyNumberFormat="1" applyFont="1" applyFill="1" applyBorder="1" applyAlignment="1">
      <alignment horizontal="center"/>
    </xf>
    <xf numFmtId="39" fontId="16" fillId="0" borderId="1" xfId="2" applyFont="1" applyFill="1" applyBorder="1"/>
    <xf numFmtId="0" fontId="16" fillId="0" borderId="1" xfId="2" applyNumberFormat="1" applyFont="1" applyFill="1" applyBorder="1" applyAlignment="1" applyProtection="1">
      <alignment horizontal="right"/>
    </xf>
    <xf numFmtId="0" fontId="21" fillId="0" borderId="0" xfId="1" applyNumberFormat="1" applyFont="1" applyFill="1" applyBorder="1" applyAlignment="1">
      <alignment horizontal="center"/>
    </xf>
    <xf numFmtId="39" fontId="16" fillId="0" borderId="0" xfId="2" applyFont="1" applyFill="1" applyBorder="1"/>
    <xf numFmtId="39" fontId="18" fillId="0" borderId="0" xfId="2" applyFont="1" applyFill="1" applyBorder="1"/>
    <xf numFmtId="0" fontId="18" fillId="0" borderId="0" xfId="2" applyNumberFormat="1" applyFont="1" applyFill="1" applyBorder="1" applyAlignment="1" applyProtection="1">
      <alignment horizontal="center"/>
    </xf>
    <xf numFmtId="165" fontId="18" fillId="0" borderId="0" xfId="1" applyFont="1" applyFill="1" applyBorder="1" applyAlignment="1" applyProtection="1">
      <alignment horizontal="center"/>
    </xf>
    <xf numFmtId="166" fontId="18" fillId="0" borderId="0" xfId="1" applyNumberFormat="1" applyFont="1" applyFill="1" applyBorder="1" applyAlignment="1" applyProtection="1">
      <alignment horizontal="center"/>
    </xf>
    <xf numFmtId="166" fontId="17" fillId="0" borderId="0" xfId="1" applyNumberFormat="1" applyFont="1" applyFill="1" applyBorder="1"/>
    <xf numFmtId="39" fontId="16" fillId="0" borderId="5" xfId="2" applyFont="1" applyFill="1" applyBorder="1"/>
    <xf numFmtId="0" fontId="18" fillId="0" borderId="5" xfId="2" applyNumberFormat="1" applyFont="1" applyFill="1" applyBorder="1" applyAlignment="1" applyProtection="1">
      <alignment horizontal="center"/>
    </xf>
    <xf numFmtId="0" fontId="16" fillId="0" borderId="5" xfId="2" applyNumberFormat="1" applyFont="1" applyFill="1" applyBorder="1" applyAlignment="1" applyProtection="1">
      <alignment horizontal="center"/>
    </xf>
    <xf numFmtId="166" fontId="16" fillId="0" borderId="5" xfId="1" applyNumberFormat="1" applyFont="1" applyFill="1" applyBorder="1" applyAlignment="1" applyProtection="1">
      <alignment horizontal="center"/>
    </xf>
    <xf numFmtId="0" fontId="21" fillId="0" borderId="0" xfId="0" applyFont="1" applyFill="1"/>
    <xf numFmtId="166" fontId="21" fillId="0" borderId="0" xfId="1" applyNumberFormat="1" applyFont="1" applyFill="1" applyBorder="1"/>
    <xf numFmtId="0" fontId="16" fillId="0" borderId="0" xfId="2" applyNumberFormat="1" applyFont="1" applyFill="1" applyBorder="1" applyAlignment="1" applyProtection="1">
      <alignment horizontal="center"/>
    </xf>
    <xf numFmtId="166" fontId="16" fillId="0" borderId="0" xfId="1" applyNumberFormat="1" applyFont="1" applyFill="1" applyBorder="1" applyAlignment="1" applyProtection="1">
      <alignment horizontal="center"/>
    </xf>
    <xf numFmtId="37" fontId="17" fillId="0" borderId="0" xfId="2" applyNumberFormat="1" applyFont="1" applyFill="1" applyBorder="1" applyAlignment="1">
      <alignment horizontal="right"/>
    </xf>
    <xf numFmtId="37" fontId="21" fillId="0" borderId="0" xfId="2" applyNumberFormat="1" applyFont="1" applyFill="1" applyBorder="1" applyAlignment="1">
      <alignment horizontal="right"/>
    </xf>
    <xf numFmtId="0" fontId="21" fillId="0" borderId="0" xfId="0" applyFont="1" applyFill="1" applyBorder="1"/>
    <xf numFmtId="39" fontId="18" fillId="0" borderId="7" xfId="2" applyFont="1" applyFill="1" applyBorder="1"/>
    <xf numFmtId="0" fontId="18" fillId="0" borderId="7" xfId="2" applyNumberFormat="1" applyFont="1" applyFill="1" applyBorder="1" applyAlignment="1" applyProtection="1">
      <alignment horizontal="center"/>
    </xf>
    <xf numFmtId="166" fontId="18" fillId="0" borderId="7" xfId="1" applyNumberFormat="1" applyFont="1" applyFill="1" applyBorder="1" applyAlignment="1" applyProtection="1">
      <alignment horizontal="center"/>
    </xf>
    <xf numFmtId="39" fontId="16" fillId="0" borderId="6" xfId="2" applyFont="1" applyFill="1" applyBorder="1"/>
    <xf numFmtId="0" fontId="16" fillId="0" borderId="6" xfId="2" applyNumberFormat="1" applyFont="1" applyFill="1" applyBorder="1" applyAlignment="1" applyProtection="1">
      <alignment horizontal="center"/>
    </xf>
    <xf numFmtId="166" fontId="16" fillId="0" borderId="6" xfId="1" applyNumberFormat="1" applyFont="1" applyFill="1" applyBorder="1" applyAlignment="1" applyProtection="1">
      <alignment horizontal="center"/>
    </xf>
    <xf numFmtId="166" fontId="12" fillId="0" borderId="0" xfId="0" applyNumberFormat="1" applyFont="1"/>
    <xf numFmtId="37" fontId="22" fillId="0" borderId="0" xfId="2" applyNumberFormat="1" applyFont="1" applyFill="1" applyBorder="1" applyAlignment="1">
      <alignment horizontal="right"/>
    </xf>
    <xf numFmtId="0" fontId="22" fillId="0" borderId="0" xfId="0" applyFont="1" applyFill="1" applyBorder="1"/>
    <xf numFmtId="164" fontId="12" fillId="0" borderId="0" xfId="0" applyNumberFormat="1" applyFont="1"/>
    <xf numFmtId="0" fontId="23" fillId="0" borderId="0" xfId="0" applyNumberFormat="1" applyFont="1" applyFill="1" applyAlignment="1">
      <alignment horizontal="center"/>
    </xf>
    <xf numFmtId="165" fontId="17" fillId="0" borderId="0" xfId="1" applyFont="1" applyFill="1"/>
    <xf numFmtId="0" fontId="11" fillId="0" borderId="1" xfId="0" applyFont="1" applyBorder="1" applyAlignment="1">
      <alignment horizontal="center"/>
    </xf>
    <xf numFmtId="166" fontId="11" fillId="0" borderId="1" xfId="0" applyNumberFormat="1" applyFont="1" applyBorder="1" applyAlignment="1">
      <alignment horizontal="center"/>
    </xf>
    <xf numFmtId="0" fontId="12" fillId="0" borderId="1" xfId="0" applyFont="1" applyBorder="1"/>
    <xf numFmtId="0" fontId="11" fillId="0" borderId="1" xfId="0" applyNumberFormat="1" applyFont="1" applyBorder="1" applyAlignment="1">
      <alignment horizontal="center"/>
    </xf>
    <xf numFmtId="0" fontId="12" fillId="0" borderId="0" xfId="0" applyFont="1" applyAlignment="1">
      <alignment shrinkToFit="1"/>
    </xf>
    <xf numFmtId="0" fontId="12" fillId="0" borderId="0" xfId="0" applyFont="1" applyFill="1" applyAlignment="1">
      <alignment shrinkToFit="1"/>
    </xf>
    <xf numFmtId="0" fontId="12" fillId="0" borderId="0" xfId="0" applyFont="1" applyAlignment="1">
      <alignment wrapText="1" shrinkToFit="1"/>
    </xf>
    <xf numFmtId="0" fontId="11" fillId="0" borderId="5" xfId="0" applyFont="1" applyBorder="1"/>
    <xf numFmtId="166" fontId="12" fillId="0" borderId="0" xfId="1" applyNumberFormat="1" applyFont="1" applyBorder="1"/>
    <xf numFmtId="0" fontId="11" fillId="0" borderId="1" xfId="0" applyFont="1" applyBorder="1"/>
    <xf numFmtId="166" fontId="11" fillId="0" borderId="1" xfId="1" applyNumberFormat="1" applyFont="1" applyFill="1" applyBorder="1"/>
    <xf numFmtId="0" fontId="11" fillId="0" borderId="3" xfId="0" applyFont="1" applyBorder="1"/>
    <xf numFmtId="0" fontId="12" fillId="0" borderId="3" xfId="0" applyFont="1" applyBorder="1"/>
    <xf numFmtId="0" fontId="11" fillId="0" borderId="4" xfId="0" applyFont="1" applyBorder="1"/>
    <xf numFmtId="0" fontId="11" fillId="0" borderId="4" xfId="0" applyFont="1" applyBorder="1" applyAlignment="1">
      <alignment horizontal="center"/>
    </xf>
    <xf numFmtId="166" fontId="24" fillId="0" borderId="0" xfId="3" applyNumberFormat="1" applyFont="1"/>
    <xf numFmtId="0" fontId="25" fillId="0" borderId="0" xfId="4" applyFont="1"/>
    <xf numFmtId="0" fontId="4" fillId="0" borderId="0" xfId="0" applyFont="1" applyFill="1" applyAlignment="1">
      <alignment horizontal="center"/>
    </xf>
    <xf numFmtId="0" fontId="3" fillId="0" borderId="1" xfId="1" applyNumberFormat="1" applyFont="1" applyFill="1" applyBorder="1" applyAlignment="1">
      <alignment horizontal="right"/>
    </xf>
    <xf numFmtId="0" fontId="4" fillId="0" borderId="0" xfId="0" applyFont="1" applyFill="1" applyAlignment="1">
      <alignment horizontal="center" shrinkToFit="1"/>
    </xf>
    <xf numFmtId="0" fontId="4" fillId="0" borderId="0" xfId="0" applyFont="1" applyFill="1" applyAlignment="1">
      <alignment horizontal="center" wrapText="1"/>
    </xf>
    <xf numFmtId="166" fontId="4" fillId="0" borderId="0" xfId="1" applyNumberFormat="1" applyFont="1" applyFill="1" applyAlignment="1">
      <alignment horizontal="center" wrapText="1"/>
    </xf>
    <xf numFmtId="166" fontId="11" fillId="0" borderId="0" xfId="1" applyNumberFormat="1" applyFont="1" applyFill="1" applyAlignment="1">
      <alignment horizontal="center" wrapText="1"/>
    </xf>
    <xf numFmtId="166" fontId="13" fillId="0" borderId="0" xfId="1" applyNumberFormat="1" applyFont="1" applyFill="1" applyAlignment="1">
      <alignment horizontal="center" wrapText="1"/>
    </xf>
    <xf numFmtId="0" fontId="12" fillId="0" borderId="0" xfId="0" applyFont="1" applyFill="1" applyAlignment="1">
      <alignment horizontal="center"/>
    </xf>
    <xf numFmtId="0" fontId="13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shrinkToFit="1"/>
    </xf>
    <xf numFmtId="0" fontId="3" fillId="0" borderId="0" xfId="0" applyFont="1" applyFill="1" applyAlignment="1">
      <alignment horizontal="center" wrapText="1"/>
    </xf>
    <xf numFmtId="166" fontId="3" fillId="0" borderId="0" xfId="1" applyNumberFormat="1" applyFont="1" applyFill="1" applyAlignment="1">
      <alignment horizontal="center" wrapText="1"/>
    </xf>
    <xf numFmtId="166" fontId="14" fillId="0" borderId="0" xfId="1" applyNumberFormat="1" applyFont="1" applyFill="1" applyAlignment="1">
      <alignment horizontal="center" wrapText="1"/>
    </xf>
    <xf numFmtId="0" fontId="11" fillId="0" borderId="0" xfId="0" applyFont="1" applyFill="1" applyAlignment="1">
      <alignment horizontal="center"/>
    </xf>
    <xf numFmtId="0" fontId="14" fillId="0" borderId="0" xfId="0" applyFont="1" applyFill="1" applyAlignment="1">
      <alignment horizontal="center"/>
    </xf>
    <xf numFmtId="166" fontId="12" fillId="0" borderId="0" xfId="1" applyNumberFormat="1" applyFont="1" applyFill="1" applyBorder="1"/>
    <xf numFmtId="166" fontId="11" fillId="0" borderId="4" xfId="1" applyNumberFormat="1" applyFont="1" applyFill="1" applyBorder="1"/>
    <xf numFmtId="0" fontId="9" fillId="0" borderId="0" xfId="0" applyFont="1"/>
    <xf numFmtId="166" fontId="12" fillId="0" borderId="3" xfId="1" applyNumberFormat="1" applyFont="1" applyFill="1" applyBorder="1" applyAlignment="1">
      <alignment horizontal="center" wrapText="1"/>
    </xf>
    <xf numFmtId="165" fontId="4" fillId="0" borderId="0" xfId="1" applyFont="1" applyFill="1" applyAlignment="1">
      <alignment horizontal="right"/>
    </xf>
    <xf numFmtId="166" fontId="4" fillId="0" borderId="0" xfId="1" applyNumberFormat="1" applyFont="1" applyFill="1" applyAlignment="1">
      <alignment horizontal="right"/>
    </xf>
    <xf numFmtId="0" fontId="4" fillId="0" borderId="0" xfId="1" applyNumberFormat="1" applyFont="1" applyFill="1" applyAlignment="1">
      <alignment horizontal="right"/>
    </xf>
    <xf numFmtId="165" fontId="4" fillId="0" borderId="0" xfId="1" applyFont="1" applyFill="1" applyBorder="1" applyAlignment="1">
      <alignment horizontal="right"/>
    </xf>
    <xf numFmtId="166" fontId="3" fillId="0" borderId="0" xfId="1" applyNumberFormat="1" applyFont="1" applyFill="1" applyAlignment="1">
      <alignment horizontal="right" wrapText="1"/>
    </xf>
    <xf numFmtId="166" fontId="11" fillId="0" borderId="0" xfId="1" applyNumberFormat="1" applyFont="1" applyFill="1" applyAlignment="1">
      <alignment horizontal="right" wrapText="1"/>
    </xf>
    <xf numFmtId="166" fontId="12" fillId="0" borderId="0" xfId="1" applyNumberFormat="1" applyFont="1" applyFill="1" applyAlignment="1">
      <alignment horizontal="right"/>
    </xf>
    <xf numFmtId="166" fontId="13" fillId="0" borderId="0" xfId="1" applyNumberFormat="1" applyFont="1" applyFill="1" applyAlignment="1">
      <alignment horizontal="right"/>
    </xf>
    <xf numFmtId="166" fontId="4" fillId="0" borderId="3" xfId="1" applyNumberFormat="1" applyFont="1" applyFill="1" applyBorder="1" applyAlignment="1">
      <alignment horizontal="right" wrapText="1"/>
    </xf>
    <xf numFmtId="165" fontId="12" fillId="0" borderId="0" xfId="1" applyFont="1" applyAlignment="1">
      <alignment horizontal="right"/>
    </xf>
    <xf numFmtId="0" fontId="3" fillId="0" borderId="0" xfId="0" quotePrefix="1" applyFont="1" applyBorder="1" applyAlignment="1">
      <alignment horizontal="center"/>
    </xf>
    <xf numFmtId="0" fontId="3" fillId="0" borderId="2" xfId="0" quotePrefix="1" applyFont="1" applyFill="1" applyBorder="1" applyAlignment="1">
      <alignment horizontal="center"/>
    </xf>
    <xf numFmtId="0" fontId="3" fillId="0" borderId="0" xfId="0" quotePrefix="1" applyFont="1" applyFill="1" applyAlignment="1">
      <alignment horizontal="center"/>
    </xf>
    <xf numFmtId="0" fontId="3" fillId="0" borderId="5" xfId="0" applyFont="1" applyFill="1" applyBorder="1" applyAlignment="1">
      <alignment horizontal="left"/>
    </xf>
    <xf numFmtId="0" fontId="3" fillId="0" borderId="0" xfId="0" applyFont="1" applyFill="1" applyAlignment="1">
      <alignment horizontal="center"/>
    </xf>
    <xf numFmtId="49" fontId="3" fillId="0" borderId="0" xfId="0" applyNumberFormat="1" applyFont="1" applyFill="1" applyAlignment="1">
      <alignment horizontal="center"/>
    </xf>
    <xf numFmtId="49" fontId="4" fillId="0" borderId="0" xfId="0" applyNumberFormat="1" applyFont="1" applyFill="1" applyAlignment="1">
      <alignment horizontal="center"/>
    </xf>
    <xf numFmtId="0" fontId="4" fillId="0" borderId="0" xfId="0" applyFont="1" applyFill="1" applyAlignment="1">
      <alignment horizont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NumberFormat="1" applyFont="1" applyFill="1" applyBorder="1" applyAlignment="1">
      <alignment horizontal="right" vertical="center" wrapText="1"/>
    </xf>
    <xf numFmtId="0" fontId="3" fillId="0" borderId="1" xfId="0" applyNumberFormat="1" applyFont="1" applyFill="1" applyBorder="1" applyAlignment="1">
      <alignment horizontal="right" vertical="center" wrapText="1"/>
    </xf>
    <xf numFmtId="39" fontId="16" fillId="0" borderId="0" xfId="2" quotePrefix="1" applyFont="1" applyFill="1" applyBorder="1" applyAlignment="1">
      <alignment horizontal="center"/>
    </xf>
    <xf numFmtId="0" fontId="16" fillId="0" borderId="2" xfId="2" applyNumberFormat="1" applyFont="1" applyFill="1" applyBorder="1" applyAlignment="1">
      <alignment horizontal="center" vertical="center"/>
    </xf>
    <xf numFmtId="0" fontId="16" fillId="0" borderId="1" xfId="2" applyNumberFormat="1" applyFont="1" applyFill="1" applyBorder="1" applyAlignment="1">
      <alignment horizontal="center" vertical="center"/>
    </xf>
    <xf numFmtId="0" fontId="16" fillId="0" borderId="2" xfId="2" applyNumberFormat="1" applyFont="1" applyFill="1" applyBorder="1" applyAlignment="1" applyProtection="1">
      <alignment horizontal="right"/>
    </xf>
    <xf numFmtId="0" fontId="16" fillId="0" borderId="1" xfId="2" applyNumberFormat="1" applyFont="1" applyFill="1" applyBorder="1" applyAlignment="1" applyProtection="1">
      <alignment horizontal="right"/>
    </xf>
    <xf numFmtId="0" fontId="16" fillId="0" borderId="0" xfId="0" applyFont="1" applyFill="1" applyAlignment="1">
      <alignment horizontal="center"/>
    </xf>
    <xf numFmtId="49" fontId="18" fillId="0" borderId="0" xfId="0" applyNumberFormat="1" applyFont="1" applyFill="1" applyAlignment="1">
      <alignment horizontal="center"/>
    </xf>
    <xf numFmtId="0" fontId="18" fillId="0" borderId="0" xfId="0" quotePrefix="1" applyFont="1" applyFill="1" applyAlignment="1">
      <alignment horizontal="center"/>
    </xf>
    <xf numFmtId="0" fontId="11" fillId="0" borderId="0" xfId="0" quotePrefix="1" applyFont="1" applyBorder="1" applyAlignment="1">
      <alignment horizontal="center"/>
    </xf>
    <xf numFmtId="0" fontId="11" fillId="0" borderId="0" xfId="0" applyFont="1" applyBorder="1" applyAlignment="1">
      <alignment horizontal="center"/>
    </xf>
    <xf numFmtId="0" fontId="11" fillId="0" borderId="0" xfId="0" applyFont="1" applyAlignment="1">
      <alignment horizontal="center"/>
    </xf>
    <xf numFmtId="0" fontId="12" fillId="0" borderId="0" xfId="0" applyFont="1" applyBorder="1" applyAlignment="1">
      <alignment horizontal="center"/>
    </xf>
    <xf numFmtId="0" fontId="12" fillId="0" borderId="0" xfId="0" quotePrefix="1" applyFont="1" applyBorder="1" applyAlignment="1">
      <alignment horizontal="center"/>
    </xf>
  </cellXfs>
  <cellStyles count="5">
    <cellStyle name="Comma" xfId="1" builtinId="3"/>
    <cellStyle name="Comma 11" xfId="3"/>
    <cellStyle name="Normal" xfId="0" builtinId="0"/>
    <cellStyle name="Normal 9" xfId="4"/>
    <cellStyle name="Normal_PRZ-08-0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127"/>
  <sheetViews>
    <sheetView tabSelected="1" zoomScaleNormal="100" zoomScaleSheetLayoutView="85" workbookViewId="0"/>
  </sheetViews>
  <sheetFormatPr defaultRowHeight="13.8"/>
  <cols>
    <col min="1" max="1" width="4.33203125" style="2" customWidth="1"/>
    <col min="2" max="2" width="2.88671875" style="2" customWidth="1"/>
    <col min="3" max="3" width="34.5546875" style="2" customWidth="1"/>
    <col min="4" max="4" width="2.6640625" style="2" customWidth="1"/>
    <col min="5" max="5" width="13" style="3" customWidth="1"/>
    <col min="6" max="6" width="3" style="3" customWidth="1"/>
    <col min="7" max="7" width="20.88671875" style="19" customWidth="1"/>
    <col min="8" max="8" width="3" style="3" customWidth="1"/>
    <col min="9" max="9" width="20.88671875" style="19" customWidth="1"/>
    <col min="10" max="226" width="9.109375" style="2"/>
    <col min="227" max="227" width="4.33203125" style="2" customWidth="1"/>
    <col min="228" max="228" width="2.88671875" style="2" customWidth="1"/>
    <col min="229" max="229" width="34.5546875" style="2" customWidth="1"/>
    <col min="230" max="230" width="2.6640625" style="2" customWidth="1"/>
    <col min="231" max="231" width="13" style="2" customWidth="1"/>
    <col min="232" max="232" width="2.6640625" style="2" customWidth="1"/>
    <col min="233" max="233" width="16.6640625" style="2" customWidth="1"/>
    <col min="234" max="234" width="2.6640625" style="2" customWidth="1"/>
    <col min="235" max="235" width="16.88671875" style="2" customWidth="1"/>
    <col min="236" max="236" width="9.109375" style="2"/>
    <col min="237" max="237" width="16.109375" style="2" customWidth="1"/>
    <col min="238" max="482" width="9.109375" style="2"/>
    <col min="483" max="483" width="4.33203125" style="2" customWidth="1"/>
    <col min="484" max="484" width="2.88671875" style="2" customWidth="1"/>
    <col min="485" max="485" width="34.5546875" style="2" customWidth="1"/>
    <col min="486" max="486" width="2.6640625" style="2" customWidth="1"/>
    <col min="487" max="487" width="13" style="2" customWidth="1"/>
    <col min="488" max="488" width="2.6640625" style="2" customWidth="1"/>
    <col min="489" max="489" width="16.6640625" style="2" customWidth="1"/>
    <col min="490" max="490" width="2.6640625" style="2" customWidth="1"/>
    <col min="491" max="491" width="16.88671875" style="2" customWidth="1"/>
    <col min="492" max="492" width="9.109375" style="2"/>
    <col min="493" max="493" width="16.109375" style="2" customWidth="1"/>
    <col min="494" max="738" width="9.109375" style="2"/>
    <col min="739" max="739" width="4.33203125" style="2" customWidth="1"/>
    <col min="740" max="740" width="2.88671875" style="2" customWidth="1"/>
    <col min="741" max="741" width="34.5546875" style="2" customWidth="1"/>
    <col min="742" max="742" width="2.6640625" style="2" customWidth="1"/>
    <col min="743" max="743" width="13" style="2" customWidth="1"/>
    <col min="744" max="744" width="2.6640625" style="2" customWidth="1"/>
    <col min="745" max="745" width="16.6640625" style="2" customWidth="1"/>
    <col min="746" max="746" width="2.6640625" style="2" customWidth="1"/>
    <col min="747" max="747" width="16.88671875" style="2" customWidth="1"/>
    <col min="748" max="748" width="9.109375" style="2"/>
    <col min="749" max="749" width="16.109375" style="2" customWidth="1"/>
    <col min="750" max="994" width="9.109375" style="2"/>
    <col min="995" max="995" width="4.33203125" style="2" customWidth="1"/>
    <col min="996" max="996" width="2.88671875" style="2" customWidth="1"/>
    <col min="997" max="997" width="34.5546875" style="2" customWidth="1"/>
    <col min="998" max="998" width="2.6640625" style="2" customWidth="1"/>
    <col min="999" max="999" width="13" style="2" customWidth="1"/>
    <col min="1000" max="1000" width="2.6640625" style="2" customWidth="1"/>
    <col min="1001" max="1001" width="16.6640625" style="2" customWidth="1"/>
    <col min="1002" max="1002" width="2.6640625" style="2" customWidth="1"/>
    <col min="1003" max="1003" width="16.88671875" style="2" customWidth="1"/>
    <col min="1004" max="1004" width="9.109375" style="2"/>
    <col min="1005" max="1005" width="16.109375" style="2" customWidth="1"/>
    <col min="1006" max="1250" width="9.109375" style="2"/>
    <col min="1251" max="1251" width="4.33203125" style="2" customWidth="1"/>
    <col min="1252" max="1252" width="2.88671875" style="2" customWidth="1"/>
    <col min="1253" max="1253" width="34.5546875" style="2" customWidth="1"/>
    <col min="1254" max="1254" width="2.6640625" style="2" customWidth="1"/>
    <col min="1255" max="1255" width="13" style="2" customWidth="1"/>
    <col min="1256" max="1256" width="2.6640625" style="2" customWidth="1"/>
    <col min="1257" max="1257" width="16.6640625" style="2" customWidth="1"/>
    <col min="1258" max="1258" width="2.6640625" style="2" customWidth="1"/>
    <col min="1259" max="1259" width="16.88671875" style="2" customWidth="1"/>
    <col min="1260" max="1260" width="9.109375" style="2"/>
    <col min="1261" max="1261" width="16.109375" style="2" customWidth="1"/>
    <col min="1262" max="1506" width="9.109375" style="2"/>
    <col min="1507" max="1507" width="4.33203125" style="2" customWidth="1"/>
    <col min="1508" max="1508" width="2.88671875" style="2" customWidth="1"/>
    <col min="1509" max="1509" width="34.5546875" style="2" customWidth="1"/>
    <col min="1510" max="1510" width="2.6640625" style="2" customWidth="1"/>
    <col min="1511" max="1511" width="13" style="2" customWidth="1"/>
    <col min="1512" max="1512" width="2.6640625" style="2" customWidth="1"/>
    <col min="1513" max="1513" width="16.6640625" style="2" customWidth="1"/>
    <col min="1514" max="1514" width="2.6640625" style="2" customWidth="1"/>
    <col min="1515" max="1515" width="16.88671875" style="2" customWidth="1"/>
    <col min="1516" max="1516" width="9.109375" style="2"/>
    <col min="1517" max="1517" width="16.109375" style="2" customWidth="1"/>
    <col min="1518" max="1762" width="9.109375" style="2"/>
    <col min="1763" max="1763" width="4.33203125" style="2" customWidth="1"/>
    <col min="1764" max="1764" width="2.88671875" style="2" customWidth="1"/>
    <col min="1765" max="1765" width="34.5546875" style="2" customWidth="1"/>
    <col min="1766" max="1766" width="2.6640625" style="2" customWidth="1"/>
    <col min="1767" max="1767" width="13" style="2" customWidth="1"/>
    <col min="1768" max="1768" width="2.6640625" style="2" customWidth="1"/>
    <col min="1769" max="1769" width="16.6640625" style="2" customWidth="1"/>
    <col min="1770" max="1770" width="2.6640625" style="2" customWidth="1"/>
    <col min="1771" max="1771" width="16.88671875" style="2" customWidth="1"/>
    <col min="1772" max="1772" width="9.109375" style="2"/>
    <col min="1773" max="1773" width="16.109375" style="2" customWidth="1"/>
    <col min="1774" max="2018" width="9.109375" style="2"/>
    <col min="2019" max="2019" width="4.33203125" style="2" customWidth="1"/>
    <col min="2020" max="2020" width="2.88671875" style="2" customWidth="1"/>
    <col min="2021" max="2021" width="34.5546875" style="2" customWidth="1"/>
    <col min="2022" max="2022" width="2.6640625" style="2" customWidth="1"/>
    <col min="2023" max="2023" width="13" style="2" customWidth="1"/>
    <col min="2024" max="2024" width="2.6640625" style="2" customWidth="1"/>
    <col min="2025" max="2025" width="16.6640625" style="2" customWidth="1"/>
    <col min="2026" max="2026" width="2.6640625" style="2" customWidth="1"/>
    <col min="2027" max="2027" width="16.88671875" style="2" customWidth="1"/>
    <col min="2028" max="2028" width="9.109375" style="2"/>
    <col min="2029" max="2029" width="16.109375" style="2" customWidth="1"/>
    <col min="2030" max="2274" width="9.109375" style="2"/>
    <col min="2275" max="2275" width="4.33203125" style="2" customWidth="1"/>
    <col min="2276" max="2276" width="2.88671875" style="2" customWidth="1"/>
    <col min="2277" max="2277" width="34.5546875" style="2" customWidth="1"/>
    <col min="2278" max="2278" width="2.6640625" style="2" customWidth="1"/>
    <col min="2279" max="2279" width="13" style="2" customWidth="1"/>
    <col min="2280" max="2280" width="2.6640625" style="2" customWidth="1"/>
    <col min="2281" max="2281" width="16.6640625" style="2" customWidth="1"/>
    <col min="2282" max="2282" width="2.6640625" style="2" customWidth="1"/>
    <col min="2283" max="2283" width="16.88671875" style="2" customWidth="1"/>
    <col min="2284" max="2284" width="9.109375" style="2"/>
    <col min="2285" max="2285" width="16.109375" style="2" customWidth="1"/>
    <col min="2286" max="2530" width="9.109375" style="2"/>
    <col min="2531" max="2531" width="4.33203125" style="2" customWidth="1"/>
    <col min="2532" max="2532" width="2.88671875" style="2" customWidth="1"/>
    <col min="2533" max="2533" width="34.5546875" style="2" customWidth="1"/>
    <col min="2534" max="2534" width="2.6640625" style="2" customWidth="1"/>
    <col min="2535" max="2535" width="13" style="2" customWidth="1"/>
    <col min="2536" max="2536" width="2.6640625" style="2" customWidth="1"/>
    <col min="2537" max="2537" width="16.6640625" style="2" customWidth="1"/>
    <col min="2538" max="2538" width="2.6640625" style="2" customWidth="1"/>
    <col min="2539" max="2539" width="16.88671875" style="2" customWidth="1"/>
    <col min="2540" max="2540" width="9.109375" style="2"/>
    <col min="2541" max="2541" width="16.109375" style="2" customWidth="1"/>
    <col min="2542" max="2786" width="9.109375" style="2"/>
    <col min="2787" max="2787" width="4.33203125" style="2" customWidth="1"/>
    <col min="2788" max="2788" width="2.88671875" style="2" customWidth="1"/>
    <col min="2789" max="2789" width="34.5546875" style="2" customWidth="1"/>
    <col min="2790" max="2790" width="2.6640625" style="2" customWidth="1"/>
    <col min="2791" max="2791" width="13" style="2" customWidth="1"/>
    <col min="2792" max="2792" width="2.6640625" style="2" customWidth="1"/>
    <col min="2793" max="2793" width="16.6640625" style="2" customWidth="1"/>
    <col min="2794" max="2794" width="2.6640625" style="2" customWidth="1"/>
    <col min="2795" max="2795" width="16.88671875" style="2" customWidth="1"/>
    <col min="2796" max="2796" width="9.109375" style="2"/>
    <col min="2797" max="2797" width="16.109375" style="2" customWidth="1"/>
    <col min="2798" max="3042" width="9.109375" style="2"/>
    <col min="3043" max="3043" width="4.33203125" style="2" customWidth="1"/>
    <col min="3044" max="3044" width="2.88671875" style="2" customWidth="1"/>
    <col min="3045" max="3045" width="34.5546875" style="2" customWidth="1"/>
    <col min="3046" max="3046" width="2.6640625" style="2" customWidth="1"/>
    <col min="3047" max="3047" width="13" style="2" customWidth="1"/>
    <col min="3048" max="3048" width="2.6640625" style="2" customWidth="1"/>
    <col min="3049" max="3049" width="16.6640625" style="2" customWidth="1"/>
    <col min="3050" max="3050" width="2.6640625" style="2" customWidth="1"/>
    <col min="3051" max="3051" width="16.88671875" style="2" customWidth="1"/>
    <col min="3052" max="3052" width="9.109375" style="2"/>
    <col min="3053" max="3053" width="16.109375" style="2" customWidth="1"/>
    <col min="3054" max="3298" width="9.109375" style="2"/>
    <col min="3299" max="3299" width="4.33203125" style="2" customWidth="1"/>
    <col min="3300" max="3300" width="2.88671875" style="2" customWidth="1"/>
    <col min="3301" max="3301" width="34.5546875" style="2" customWidth="1"/>
    <col min="3302" max="3302" width="2.6640625" style="2" customWidth="1"/>
    <col min="3303" max="3303" width="13" style="2" customWidth="1"/>
    <col min="3304" max="3304" width="2.6640625" style="2" customWidth="1"/>
    <col min="3305" max="3305" width="16.6640625" style="2" customWidth="1"/>
    <col min="3306" max="3306" width="2.6640625" style="2" customWidth="1"/>
    <col min="3307" max="3307" width="16.88671875" style="2" customWidth="1"/>
    <col min="3308" max="3308" width="9.109375" style="2"/>
    <col min="3309" max="3309" width="16.109375" style="2" customWidth="1"/>
    <col min="3310" max="3554" width="9.109375" style="2"/>
    <col min="3555" max="3555" width="4.33203125" style="2" customWidth="1"/>
    <col min="3556" max="3556" width="2.88671875" style="2" customWidth="1"/>
    <col min="3557" max="3557" width="34.5546875" style="2" customWidth="1"/>
    <col min="3558" max="3558" width="2.6640625" style="2" customWidth="1"/>
    <col min="3559" max="3559" width="13" style="2" customWidth="1"/>
    <col min="3560" max="3560" width="2.6640625" style="2" customWidth="1"/>
    <col min="3561" max="3561" width="16.6640625" style="2" customWidth="1"/>
    <col min="3562" max="3562" width="2.6640625" style="2" customWidth="1"/>
    <col min="3563" max="3563" width="16.88671875" style="2" customWidth="1"/>
    <col min="3564" max="3564" width="9.109375" style="2"/>
    <col min="3565" max="3565" width="16.109375" style="2" customWidth="1"/>
    <col min="3566" max="3810" width="9.109375" style="2"/>
    <col min="3811" max="3811" width="4.33203125" style="2" customWidth="1"/>
    <col min="3812" max="3812" width="2.88671875" style="2" customWidth="1"/>
    <col min="3813" max="3813" width="34.5546875" style="2" customWidth="1"/>
    <col min="3814" max="3814" width="2.6640625" style="2" customWidth="1"/>
    <col min="3815" max="3815" width="13" style="2" customWidth="1"/>
    <col min="3816" max="3816" width="2.6640625" style="2" customWidth="1"/>
    <col min="3817" max="3817" width="16.6640625" style="2" customWidth="1"/>
    <col min="3818" max="3818" width="2.6640625" style="2" customWidth="1"/>
    <col min="3819" max="3819" width="16.88671875" style="2" customWidth="1"/>
    <col min="3820" max="3820" width="9.109375" style="2"/>
    <col min="3821" max="3821" width="16.109375" style="2" customWidth="1"/>
    <col min="3822" max="4066" width="9.109375" style="2"/>
    <col min="4067" max="4067" width="4.33203125" style="2" customWidth="1"/>
    <col min="4068" max="4068" width="2.88671875" style="2" customWidth="1"/>
    <col min="4069" max="4069" width="34.5546875" style="2" customWidth="1"/>
    <col min="4070" max="4070" width="2.6640625" style="2" customWidth="1"/>
    <col min="4071" max="4071" width="13" style="2" customWidth="1"/>
    <col min="4072" max="4072" width="2.6640625" style="2" customWidth="1"/>
    <col min="4073" max="4073" width="16.6640625" style="2" customWidth="1"/>
    <col min="4074" max="4074" width="2.6640625" style="2" customWidth="1"/>
    <col min="4075" max="4075" width="16.88671875" style="2" customWidth="1"/>
    <col min="4076" max="4076" width="9.109375" style="2"/>
    <col min="4077" max="4077" width="16.109375" style="2" customWidth="1"/>
    <col min="4078" max="4322" width="9.109375" style="2"/>
    <col min="4323" max="4323" width="4.33203125" style="2" customWidth="1"/>
    <col min="4324" max="4324" width="2.88671875" style="2" customWidth="1"/>
    <col min="4325" max="4325" width="34.5546875" style="2" customWidth="1"/>
    <col min="4326" max="4326" width="2.6640625" style="2" customWidth="1"/>
    <col min="4327" max="4327" width="13" style="2" customWidth="1"/>
    <col min="4328" max="4328" width="2.6640625" style="2" customWidth="1"/>
    <col min="4329" max="4329" width="16.6640625" style="2" customWidth="1"/>
    <col min="4330" max="4330" width="2.6640625" style="2" customWidth="1"/>
    <col min="4331" max="4331" width="16.88671875" style="2" customWidth="1"/>
    <col min="4332" max="4332" width="9.109375" style="2"/>
    <col min="4333" max="4333" width="16.109375" style="2" customWidth="1"/>
    <col min="4334" max="4578" width="9.109375" style="2"/>
    <col min="4579" max="4579" width="4.33203125" style="2" customWidth="1"/>
    <col min="4580" max="4580" width="2.88671875" style="2" customWidth="1"/>
    <col min="4581" max="4581" width="34.5546875" style="2" customWidth="1"/>
    <col min="4582" max="4582" width="2.6640625" style="2" customWidth="1"/>
    <col min="4583" max="4583" width="13" style="2" customWidth="1"/>
    <col min="4584" max="4584" width="2.6640625" style="2" customWidth="1"/>
    <col min="4585" max="4585" width="16.6640625" style="2" customWidth="1"/>
    <col min="4586" max="4586" width="2.6640625" style="2" customWidth="1"/>
    <col min="4587" max="4587" width="16.88671875" style="2" customWidth="1"/>
    <col min="4588" max="4588" width="9.109375" style="2"/>
    <col min="4589" max="4589" width="16.109375" style="2" customWidth="1"/>
    <col min="4590" max="4834" width="9.109375" style="2"/>
    <col min="4835" max="4835" width="4.33203125" style="2" customWidth="1"/>
    <col min="4836" max="4836" width="2.88671875" style="2" customWidth="1"/>
    <col min="4837" max="4837" width="34.5546875" style="2" customWidth="1"/>
    <col min="4838" max="4838" width="2.6640625" style="2" customWidth="1"/>
    <col min="4839" max="4839" width="13" style="2" customWidth="1"/>
    <col min="4840" max="4840" width="2.6640625" style="2" customWidth="1"/>
    <col min="4841" max="4841" width="16.6640625" style="2" customWidth="1"/>
    <col min="4842" max="4842" width="2.6640625" style="2" customWidth="1"/>
    <col min="4843" max="4843" width="16.88671875" style="2" customWidth="1"/>
    <col min="4844" max="4844" width="9.109375" style="2"/>
    <col min="4845" max="4845" width="16.109375" style="2" customWidth="1"/>
    <col min="4846" max="5090" width="9.109375" style="2"/>
    <col min="5091" max="5091" width="4.33203125" style="2" customWidth="1"/>
    <col min="5092" max="5092" width="2.88671875" style="2" customWidth="1"/>
    <col min="5093" max="5093" width="34.5546875" style="2" customWidth="1"/>
    <col min="5094" max="5094" width="2.6640625" style="2" customWidth="1"/>
    <col min="5095" max="5095" width="13" style="2" customWidth="1"/>
    <col min="5096" max="5096" width="2.6640625" style="2" customWidth="1"/>
    <col min="5097" max="5097" width="16.6640625" style="2" customWidth="1"/>
    <col min="5098" max="5098" width="2.6640625" style="2" customWidth="1"/>
    <col min="5099" max="5099" width="16.88671875" style="2" customWidth="1"/>
    <col min="5100" max="5100" width="9.109375" style="2"/>
    <col min="5101" max="5101" width="16.109375" style="2" customWidth="1"/>
    <col min="5102" max="5346" width="9.109375" style="2"/>
    <col min="5347" max="5347" width="4.33203125" style="2" customWidth="1"/>
    <col min="5348" max="5348" width="2.88671875" style="2" customWidth="1"/>
    <col min="5349" max="5349" width="34.5546875" style="2" customWidth="1"/>
    <col min="5350" max="5350" width="2.6640625" style="2" customWidth="1"/>
    <col min="5351" max="5351" width="13" style="2" customWidth="1"/>
    <col min="5352" max="5352" width="2.6640625" style="2" customWidth="1"/>
    <col min="5353" max="5353" width="16.6640625" style="2" customWidth="1"/>
    <col min="5354" max="5354" width="2.6640625" style="2" customWidth="1"/>
    <col min="5355" max="5355" width="16.88671875" style="2" customWidth="1"/>
    <col min="5356" max="5356" width="9.109375" style="2"/>
    <col min="5357" max="5357" width="16.109375" style="2" customWidth="1"/>
    <col min="5358" max="5602" width="9.109375" style="2"/>
    <col min="5603" max="5603" width="4.33203125" style="2" customWidth="1"/>
    <col min="5604" max="5604" width="2.88671875" style="2" customWidth="1"/>
    <col min="5605" max="5605" width="34.5546875" style="2" customWidth="1"/>
    <col min="5606" max="5606" width="2.6640625" style="2" customWidth="1"/>
    <col min="5607" max="5607" width="13" style="2" customWidth="1"/>
    <col min="5608" max="5608" width="2.6640625" style="2" customWidth="1"/>
    <col min="5609" max="5609" width="16.6640625" style="2" customWidth="1"/>
    <col min="5610" max="5610" width="2.6640625" style="2" customWidth="1"/>
    <col min="5611" max="5611" width="16.88671875" style="2" customWidth="1"/>
    <col min="5612" max="5612" width="9.109375" style="2"/>
    <col min="5613" max="5613" width="16.109375" style="2" customWidth="1"/>
    <col min="5614" max="5858" width="9.109375" style="2"/>
    <col min="5859" max="5859" width="4.33203125" style="2" customWidth="1"/>
    <col min="5860" max="5860" width="2.88671875" style="2" customWidth="1"/>
    <col min="5861" max="5861" width="34.5546875" style="2" customWidth="1"/>
    <col min="5862" max="5862" width="2.6640625" style="2" customWidth="1"/>
    <col min="5863" max="5863" width="13" style="2" customWidth="1"/>
    <col min="5864" max="5864" width="2.6640625" style="2" customWidth="1"/>
    <col min="5865" max="5865" width="16.6640625" style="2" customWidth="1"/>
    <col min="5866" max="5866" width="2.6640625" style="2" customWidth="1"/>
    <col min="5867" max="5867" width="16.88671875" style="2" customWidth="1"/>
    <col min="5868" max="5868" width="9.109375" style="2"/>
    <col min="5869" max="5869" width="16.109375" style="2" customWidth="1"/>
    <col min="5870" max="6114" width="9.109375" style="2"/>
    <col min="6115" max="6115" width="4.33203125" style="2" customWidth="1"/>
    <col min="6116" max="6116" width="2.88671875" style="2" customWidth="1"/>
    <col min="6117" max="6117" width="34.5546875" style="2" customWidth="1"/>
    <col min="6118" max="6118" width="2.6640625" style="2" customWidth="1"/>
    <col min="6119" max="6119" width="13" style="2" customWidth="1"/>
    <col min="6120" max="6120" width="2.6640625" style="2" customWidth="1"/>
    <col min="6121" max="6121" width="16.6640625" style="2" customWidth="1"/>
    <col min="6122" max="6122" width="2.6640625" style="2" customWidth="1"/>
    <col min="6123" max="6123" width="16.88671875" style="2" customWidth="1"/>
    <col min="6124" max="6124" width="9.109375" style="2"/>
    <col min="6125" max="6125" width="16.109375" style="2" customWidth="1"/>
    <col min="6126" max="6370" width="9.109375" style="2"/>
    <col min="6371" max="6371" width="4.33203125" style="2" customWidth="1"/>
    <col min="6372" max="6372" width="2.88671875" style="2" customWidth="1"/>
    <col min="6373" max="6373" width="34.5546875" style="2" customWidth="1"/>
    <col min="6374" max="6374" width="2.6640625" style="2" customWidth="1"/>
    <col min="6375" max="6375" width="13" style="2" customWidth="1"/>
    <col min="6376" max="6376" width="2.6640625" style="2" customWidth="1"/>
    <col min="6377" max="6377" width="16.6640625" style="2" customWidth="1"/>
    <col min="6378" max="6378" width="2.6640625" style="2" customWidth="1"/>
    <col min="6379" max="6379" width="16.88671875" style="2" customWidth="1"/>
    <col min="6380" max="6380" width="9.109375" style="2"/>
    <col min="6381" max="6381" width="16.109375" style="2" customWidth="1"/>
    <col min="6382" max="6626" width="9.109375" style="2"/>
    <col min="6627" max="6627" width="4.33203125" style="2" customWidth="1"/>
    <col min="6628" max="6628" width="2.88671875" style="2" customWidth="1"/>
    <col min="6629" max="6629" width="34.5546875" style="2" customWidth="1"/>
    <col min="6630" max="6630" width="2.6640625" style="2" customWidth="1"/>
    <col min="6631" max="6631" width="13" style="2" customWidth="1"/>
    <col min="6632" max="6632" width="2.6640625" style="2" customWidth="1"/>
    <col min="6633" max="6633" width="16.6640625" style="2" customWidth="1"/>
    <col min="6634" max="6634" width="2.6640625" style="2" customWidth="1"/>
    <col min="6635" max="6635" width="16.88671875" style="2" customWidth="1"/>
    <col min="6636" max="6636" width="9.109375" style="2"/>
    <col min="6637" max="6637" width="16.109375" style="2" customWidth="1"/>
    <col min="6638" max="6882" width="9.109375" style="2"/>
    <col min="6883" max="6883" width="4.33203125" style="2" customWidth="1"/>
    <col min="6884" max="6884" width="2.88671875" style="2" customWidth="1"/>
    <col min="6885" max="6885" width="34.5546875" style="2" customWidth="1"/>
    <col min="6886" max="6886" width="2.6640625" style="2" customWidth="1"/>
    <col min="6887" max="6887" width="13" style="2" customWidth="1"/>
    <col min="6888" max="6888" width="2.6640625" style="2" customWidth="1"/>
    <col min="6889" max="6889" width="16.6640625" style="2" customWidth="1"/>
    <col min="6890" max="6890" width="2.6640625" style="2" customWidth="1"/>
    <col min="6891" max="6891" width="16.88671875" style="2" customWidth="1"/>
    <col min="6892" max="6892" width="9.109375" style="2"/>
    <col min="6893" max="6893" width="16.109375" style="2" customWidth="1"/>
    <col min="6894" max="7138" width="9.109375" style="2"/>
    <col min="7139" max="7139" width="4.33203125" style="2" customWidth="1"/>
    <col min="7140" max="7140" width="2.88671875" style="2" customWidth="1"/>
    <col min="7141" max="7141" width="34.5546875" style="2" customWidth="1"/>
    <col min="7142" max="7142" width="2.6640625" style="2" customWidth="1"/>
    <col min="7143" max="7143" width="13" style="2" customWidth="1"/>
    <col min="7144" max="7144" width="2.6640625" style="2" customWidth="1"/>
    <col min="7145" max="7145" width="16.6640625" style="2" customWidth="1"/>
    <col min="7146" max="7146" width="2.6640625" style="2" customWidth="1"/>
    <col min="7147" max="7147" width="16.88671875" style="2" customWidth="1"/>
    <col min="7148" max="7148" width="9.109375" style="2"/>
    <col min="7149" max="7149" width="16.109375" style="2" customWidth="1"/>
    <col min="7150" max="7394" width="9.109375" style="2"/>
    <col min="7395" max="7395" width="4.33203125" style="2" customWidth="1"/>
    <col min="7396" max="7396" width="2.88671875" style="2" customWidth="1"/>
    <col min="7397" max="7397" width="34.5546875" style="2" customWidth="1"/>
    <col min="7398" max="7398" width="2.6640625" style="2" customWidth="1"/>
    <col min="7399" max="7399" width="13" style="2" customWidth="1"/>
    <col min="7400" max="7400" width="2.6640625" style="2" customWidth="1"/>
    <col min="7401" max="7401" width="16.6640625" style="2" customWidth="1"/>
    <col min="7402" max="7402" width="2.6640625" style="2" customWidth="1"/>
    <col min="7403" max="7403" width="16.88671875" style="2" customWidth="1"/>
    <col min="7404" max="7404" width="9.109375" style="2"/>
    <col min="7405" max="7405" width="16.109375" style="2" customWidth="1"/>
    <col min="7406" max="7650" width="9.109375" style="2"/>
    <col min="7651" max="7651" width="4.33203125" style="2" customWidth="1"/>
    <col min="7652" max="7652" width="2.88671875" style="2" customWidth="1"/>
    <col min="7653" max="7653" width="34.5546875" style="2" customWidth="1"/>
    <col min="7654" max="7654" width="2.6640625" style="2" customWidth="1"/>
    <col min="7655" max="7655" width="13" style="2" customWidth="1"/>
    <col min="7656" max="7656" width="2.6640625" style="2" customWidth="1"/>
    <col min="7657" max="7657" width="16.6640625" style="2" customWidth="1"/>
    <col min="7658" max="7658" width="2.6640625" style="2" customWidth="1"/>
    <col min="7659" max="7659" width="16.88671875" style="2" customWidth="1"/>
    <col min="7660" max="7660" width="9.109375" style="2"/>
    <col min="7661" max="7661" width="16.109375" style="2" customWidth="1"/>
    <col min="7662" max="7906" width="9.109375" style="2"/>
    <col min="7907" max="7907" width="4.33203125" style="2" customWidth="1"/>
    <col min="7908" max="7908" width="2.88671875" style="2" customWidth="1"/>
    <col min="7909" max="7909" width="34.5546875" style="2" customWidth="1"/>
    <col min="7910" max="7910" width="2.6640625" style="2" customWidth="1"/>
    <col min="7911" max="7911" width="13" style="2" customWidth="1"/>
    <col min="7912" max="7912" width="2.6640625" style="2" customWidth="1"/>
    <col min="7913" max="7913" width="16.6640625" style="2" customWidth="1"/>
    <col min="7914" max="7914" width="2.6640625" style="2" customWidth="1"/>
    <col min="7915" max="7915" width="16.88671875" style="2" customWidth="1"/>
    <col min="7916" max="7916" width="9.109375" style="2"/>
    <col min="7917" max="7917" width="16.109375" style="2" customWidth="1"/>
    <col min="7918" max="8162" width="9.109375" style="2"/>
    <col min="8163" max="8163" width="4.33203125" style="2" customWidth="1"/>
    <col min="8164" max="8164" width="2.88671875" style="2" customWidth="1"/>
    <col min="8165" max="8165" width="34.5546875" style="2" customWidth="1"/>
    <col min="8166" max="8166" width="2.6640625" style="2" customWidth="1"/>
    <col min="8167" max="8167" width="13" style="2" customWidth="1"/>
    <col min="8168" max="8168" width="2.6640625" style="2" customWidth="1"/>
    <col min="8169" max="8169" width="16.6640625" style="2" customWidth="1"/>
    <col min="8170" max="8170" width="2.6640625" style="2" customWidth="1"/>
    <col min="8171" max="8171" width="16.88671875" style="2" customWidth="1"/>
    <col min="8172" max="8172" width="9.109375" style="2"/>
    <col min="8173" max="8173" width="16.109375" style="2" customWidth="1"/>
    <col min="8174" max="8418" width="9.109375" style="2"/>
    <col min="8419" max="8419" width="4.33203125" style="2" customWidth="1"/>
    <col min="8420" max="8420" width="2.88671875" style="2" customWidth="1"/>
    <col min="8421" max="8421" width="34.5546875" style="2" customWidth="1"/>
    <col min="8422" max="8422" width="2.6640625" style="2" customWidth="1"/>
    <col min="8423" max="8423" width="13" style="2" customWidth="1"/>
    <col min="8424" max="8424" width="2.6640625" style="2" customWidth="1"/>
    <col min="8425" max="8425" width="16.6640625" style="2" customWidth="1"/>
    <col min="8426" max="8426" width="2.6640625" style="2" customWidth="1"/>
    <col min="8427" max="8427" width="16.88671875" style="2" customWidth="1"/>
    <col min="8428" max="8428" width="9.109375" style="2"/>
    <col min="8429" max="8429" width="16.109375" style="2" customWidth="1"/>
    <col min="8430" max="8674" width="9.109375" style="2"/>
    <col min="8675" max="8675" width="4.33203125" style="2" customWidth="1"/>
    <col min="8676" max="8676" width="2.88671875" style="2" customWidth="1"/>
    <col min="8677" max="8677" width="34.5546875" style="2" customWidth="1"/>
    <col min="8678" max="8678" width="2.6640625" style="2" customWidth="1"/>
    <col min="8679" max="8679" width="13" style="2" customWidth="1"/>
    <col min="8680" max="8680" width="2.6640625" style="2" customWidth="1"/>
    <col min="8681" max="8681" width="16.6640625" style="2" customWidth="1"/>
    <col min="8682" max="8682" width="2.6640625" style="2" customWidth="1"/>
    <col min="8683" max="8683" width="16.88671875" style="2" customWidth="1"/>
    <col min="8684" max="8684" width="9.109375" style="2"/>
    <col min="8685" max="8685" width="16.109375" style="2" customWidth="1"/>
    <col min="8686" max="8930" width="9.109375" style="2"/>
    <col min="8931" max="8931" width="4.33203125" style="2" customWidth="1"/>
    <col min="8932" max="8932" width="2.88671875" style="2" customWidth="1"/>
    <col min="8933" max="8933" width="34.5546875" style="2" customWidth="1"/>
    <col min="8934" max="8934" width="2.6640625" style="2" customWidth="1"/>
    <col min="8935" max="8935" width="13" style="2" customWidth="1"/>
    <col min="8936" max="8936" width="2.6640625" style="2" customWidth="1"/>
    <col min="8937" max="8937" width="16.6640625" style="2" customWidth="1"/>
    <col min="8938" max="8938" width="2.6640625" style="2" customWidth="1"/>
    <col min="8939" max="8939" width="16.88671875" style="2" customWidth="1"/>
    <col min="8940" max="8940" width="9.109375" style="2"/>
    <col min="8941" max="8941" width="16.109375" style="2" customWidth="1"/>
    <col min="8942" max="9186" width="9.109375" style="2"/>
    <col min="9187" max="9187" width="4.33203125" style="2" customWidth="1"/>
    <col min="9188" max="9188" width="2.88671875" style="2" customWidth="1"/>
    <col min="9189" max="9189" width="34.5546875" style="2" customWidth="1"/>
    <col min="9190" max="9190" width="2.6640625" style="2" customWidth="1"/>
    <col min="9191" max="9191" width="13" style="2" customWidth="1"/>
    <col min="9192" max="9192" width="2.6640625" style="2" customWidth="1"/>
    <col min="9193" max="9193" width="16.6640625" style="2" customWidth="1"/>
    <col min="9194" max="9194" width="2.6640625" style="2" customWidth="1"/>
    <col min="9195" max="9195" width="16.88671875" style="2" customWidth="1"/>
    <col min="9196" max="9196" width="9.109375" style="2"/>
    <col min="9197" max="9197" width="16.109375" style="2" customWidth="1"/>
    <col min="9198" max="9442" width="9.109375" style="2"/>
    <col min="9443" max="9443" width="4.33203125" style="2" customWidth="1"/>
    <col min="9444" max="9444" width="2.88671875" style="2" customWidth="1"/>
    <col min="9445" max="9445" width="34.5546875" style="2" customWidth="1"/>
    <col min="9446" max="9446" width="2.6640625" style="2" customWidth="1"/>
    <col min="9447" max="9447" width="13" style="2" customWidth="1"/>
    <col min="9448" max="9448" width="2.6640625" style="2" customWidth="1"/>
    <col min="9449" max="9449" width="16.6640625" style="2" customWidth="1"/>
    <col min="9450" max="9450" width="2.6640625" style="2" customWidth="1"/>
    <col min="9451" max="9451" width="16.88671875" style="2" customWidth="1"/>
    <col min="9452" max="9452" width="9.109375" style="2"/>
    <col min="9453" max="9453" width="16.109375" style="2" customWidth="1"/>
    <col min="9454" max="9698" width="9.109375" style="2"/>
    <col min="9699" max="9699" width="4.33203125" style="2" customWidth="1"/>
    <col min="9700" max="9700" width="2.88671875" style="2" customWidth="1"/>
    <col min="9701" max="9701" width="34.5546875" style="2" customWidth="1"/>
    <col min="9702" max="9702" width="2.6640625" style="2" customWidth="1"/>
    <col min="9703" max="9703" width="13" style="2" customWidth="1"/>
    <col min="9704" max="9704" width="2.6640625" style="2" customWidth="1"/>
    <col min="9705" max="9705" width="16.6640625" style="2" customWidth="1"/>
    <col min="9706" max="9706" width="2.6640625" style="2" customWidth="1"/>
    <col min="9707" max="9707" width="16.88671875" style="2" customWidth="1"/>
    <col min="9708" max="9708" width="9.109375" style="2"/>
    <col min="9709" max="9709" width="16.109375" style="2" customWidth="1"/>
    <col min="9710" max="9954" width="9.109375" style="2"/>
    <col min="9955" max="9955" width="4.33203125" style="2" customWidth="1"/>
    <col min="9956" max="9956" width="2.88671875" style="2" customWidth="1"/>
    <col min="9957" max="9957" width="34.5546875" style="2" customWidth="1"/>
    <col min="9958" max="9958" width="2.6640625" style="2" customWidth="1"/>
    <col min="9959" max="9959" width="13" style="2" customWidth="1"/>
    <col min="9960" max="9960" width="2.6640625" style="2" customWidth="1"/>
    <col min="9961" max="9961" width="16.6640625" style="2" customWidth="1"/>
    <col min="9962" max="9962" width="2.6640625" style="2" customWidth="1"/>
    <col min="9963" max="9963" width="16.88671875" style="2" customWidth="1"/>
    <col min="9964" max="9964" width="9.109375" style="2"/>
    <col min="9965" max="9965" width="16.109375" style="2" customWidth="1"/>
    <col min="9966" max="10210" width="9.109375" style="2"/>
    <col min="10211" max="10211" width="4.33203125" style="2" customWidth="1"/>
    <col min="10212" max="10212" width="2.88671875" style="2" customWidth="1"/>
    <col min="10213" max="10213" width="34.5546875" style="2" customWidth="1"/>
    <col min="10214" max="10214" width="2.6640625" style="2" customWidth="1"/>
    <col min="10215" max="10215" width="13" style="2" customWidth="1"/>
    <col min="10216" max="10216" width="2.6640625" style="2" customWidth="1"/>
    <col min="10217" max="10217" width="16.6640625" style="2" customWidth="1"/>
    <col min="10218" max="10218" width="2.6640625" style="2" customWidth="1"/>
    <col min="10219" max="10219" width="16.88671875" style="2" customWidth="1"/>
    <col min="10220" max="10220" width="9.109375" style="2"/>
    <col min="10221" max="10221" width="16.109375" style="2" customWidth="1"/>
    <col min="10222" max="10466" width="9.109375" style="2"/>
    <col min="10467" max="10467" width="4.33203125" style="2" customWidth="1"/>
    <col min="10468" max="10468" width="2.88671875" style="2" customWidth="1"/>
    <col min="10469" max="10469" width="34.5546875" style="2" customWidth="1"/>
    <col min="10470" max="10470" width="2.6640625" style="2" customWidth="1"/>
    <col min="10471" max="10471" width="13" style="2" customWidth="1"/>
    <col min="10472" max="10472" width="2.6640625" style="2" customWidth="1"/>
    <col min="10473" max="10473" width="16.6640625" style="2" customWidth="1"/>
    <col min="10474" max="10474" width="2.6640625" style="2" customWidth="1"/>
    <col min="10475" max="10475" width="16.88671875" style="2" customWidth="1"/>
    <col min="10476" max="10476" width="9.109375" style="2"/>
    <col min="10477" max="10477" width="16.109375" style="2" customWidth="1"/>
    <col min="10478" max="10722" width="9.109375" style="2"/>
    <col min="10723" max="10723" width="4.33203125" style="2" customWidth="1"/>
    <col min="10724" max="10724" width="2.88671875" style="2" customWidth="1"/>
    <col min="10725" max="10725" width="34.5546875" style="2" customWidth="1"/>
    <col min="10726" max="10726" width="2.6640625" style="2" customWidth="1"/>
    <col min="10727" max="10727" width="13" style="2" customWidth="1"/>
    <col min="10728" max="10728" width="2.6640625" style="2" customWidth="1"/>
    <col min="10729" max="10729" width="16.6640625" style="2" customWidth="1"/>
    <col min="10730" max="10730" width="2.6640625" style="2" customWidth="1"/>
    <col min="10731" max="10731" width="16.88671875" style="2" customWidth="1"/>
    <col min="10732" max="10732" width="9.109375" style="2"/>
    <col min="10733" max="10733" width="16.109375" style="2" customWidth="1"/>
    <col min="10734" max="10978" width="9.109375" style="2"/>
    <col min="10979" max="10979" width="4.33203125" style="2" customWidth="1"/>
    <col min="10980" max="10980" width="2.88671875" style="2" customWidth="1"/>
    <col min="10981" max="10981" width="34.5546875" style="2" customWidth="1"/>
    <col min="10982" max="10982" width="2.6640625" style="2" customWidth="1"/>
    <col min="10983" max="10983" width="13" style="2" customWidth="1"/>
    <col min="10984" max="10984" width="2.6640625" style="2" customWidth="1"/>
    <col min="10985" max="10985" width="16.6640625" style="2" customWidth="1"/>
    <col min="10986" max="10986" width="2.6640625" style="2" customWidth="1"/>
    <col min="10987" max="10987" width="16.88671875" style="2" customWidth="1"/>
    <col min="10988" max="10988" width="9.109375" style="2"/>
    <col min="10989" max="10989" width="16.109375" style="2" customWidth="1"/>
    <col min="10990" max="11234" width="9.109375" style="2"/>
    <col min="11235" max="11235" width="4.33203125" style="2" customWidth="1"/>
    <col min="11236" max="11236" width="2.88671875" style="2" customWidth="1"/>
    <col min="11237" max="11237" width="34.5546875" style="2" customWidth="1"/>
    <col min="11238" max="11238" width="2.6640625" style="2" customWidth="1"/>
    <col min="11239" max="11239" width="13" style="2" customWidth="1"/>
    <col min="11240" max="11240" width="2.6640625" style="2" customWidth="1"/>
    <col min="11241" max="11241" width="16.6640625" style="2" customWidth="1"/>
    <col min="11242" max="11242" width="2.6640625" style="2" customWidth="1"/>
    <col min="11243" max="11243" width="16.88671875" style="2" customWidth="1"/>
    <col min="11244" max="11244" width="9.109375" style="2"/>
    <col min="11245" max="11245" width="16.109375" style="2" customWidth="1"/>
    <col min="11246" max="11490" width="9.109375" style="2"/>
    <col min="11491" max="11491" width="4.33203125" style="2" customWidth="1"/>
    <col min="11492" max="11492" width="2.88671875" style="2" customWidth="1"/>
    <col min="11493" max="11493" width="34.5546875" style="2" customWidth="1"/>
    <col min="11494" max="11494" width="2.6640625" style="2" customWidth="1"/>
    <col min="11495" max="11495" width="13" style="2" customWidth="1"/>
    <col min="11496" max="11496" width="2.6640625" style="2" customWidth="1"/>
    <col min="11497" max="11497" width="16.6640625" style="2" customWidth="1"/>
    <col min="11498" max="11498" width="2.6640625" style="2" customWidth="1"/>
    <col min="11499" max="11499" width="16.88671875" style="2" customWidth="1"/>
    <col min="11500" max="11500" width="9.109375" style="2"/>
    <col min="11501" max="11501" width="16.109375" style="2" customWidth="1"/>
    <col min="11502" max="11746" width="9.109375" style="2"/>
    <col min="11747" max="11747" width="4.33203125" style="2" customWidth="1"/>
    <col min="11748" max="11748" width="2.88671875" style="2" customWidth="1"/>
    <col min="11749" max="11749" width="34.5546875" style="2" customWidth="1"/>
    <col min="11750" max="11750" width="2.6640625" style="2" customWidth="1"/>
    <col min="11751" max="11751" width="13" style="2" customWidth="1"/>
    <col min="11752" max="11752" width="2.6640625" style="2" customWidth="1"/>
    <col min="11753" max="11753" width="16.6640625" style="2" customWidth="1"/>
    <col min="11754" max="11754" width="2.6640625" style="2" customWidth="1"/>
    <col min="11755" max="11755" width="16.88671875" style="2" customWidth="1"/>
    <col min="11756" max="11756" width="9.109375" style="2"/>
    <col min="11757" max="11757" width="16.109375" style="2" customWidth="1"/>
    <col min="11758" max="12002" width="9.109375" style="2"/>
    <col min="12003" max="12003" width="4.33203125" style="2" customWidth="1"/>
    <col min="12004" max="12004" width="2.88671875" style="2" customWidth="1"/>
    <col min="12005" max="12005" width="34.5546875" style="2" customWidth="1"/>
    <col min="12006" max="12006" width="2.6640625" style="2" customWidth="1"/>
    <col min="12007" max="12007" width="13" style="2" customWidth="1"/>
    <col min="12008" max="12008" width="2.6640625" style="2" customWidth="1"/>
    <col min="12009" max="12009" width="16.6640625" style="2" customWidth="1"/>
    <col min="12010" max="12010" width="2.6640625" style="2" customWidth="1"/>
    <col min="12011" max="12011" width="16.88671875" style="2" customWidth="1"/>
    <col min="12012" max="12012" width="9.109375" style="2"/>
    <col min="12013" max="12013" width="16.109375" style="2" customWidth="1"/>
    <col min="12014" max="12258" width="9.109375" style="2"/>
    <col min="12259" max="12259" width="4.33203125" style="2" customWidth="1"/>
    <col min="12260" max="12260" width="2.88671875" style="2" customWidth="1"/>
    <col min="12261" max="12261" width="34.5546875" style="2" customWidth="1"/>
    <col min="12262" max="12262" width="2.6640625" style="2" customWidth="1"/>
    <col min="12263" max="12263" width="13" style="2" customWidth="1"/>
    <col min="12264" max="12264" width="2.6640625" style="2" customWidth="1"/>
    <col min="12265" max="12265" width="16.6640625" style="2" customWidth="1"/>
    <col min="12266" max="12266" width="2.6640625" style="2" customWidth="1"/>
    <col min="12267" max="12267" width="16.88671875" style="2" customWidth="1"/>
    <col min="12268" max="12268" width="9.109375" style="2"/>
    <col min="12269" max="12269" width="16.109375" style="2" customWidth="1"/>
    <col min="12270" max="12514" width="9.109375" style="2"/>
    <col min="12515" max="12515" width="4.33203125" style="2" customWidth="1"/>
    <col min="12516" max="12516" width="2.88671875" style="2" customWidth="1"/>
    <col min="12517" max="12517" width="34.5546875" style="2" customWidth="1"/>
    <col min="12518" max="12518" width="2.6640625" style="2" customWidth="1"/>
    <col min="12519" max="12519" width="13" style="2" customWidth="1"/>
    <col min="12520" max="12520" width="2.6640625" style="2" customWidth="1"/>
    <col min="12521" max="12521" width="16.6640625" style="2" customWidth="1"/>
    <col min="12522" max="12522" width="2.6640625" style="2" customWidth="1"/>
    <col min="12523" max="12523" width="16.88671875" style="2" customWidth="1"/>
    <col min="12524" max="12524" width="9.109375" style="2"/>
    <col min="12525" max="12525" width="16.109375" style="2" customWidth="1"/>
    <col min="12526" max="12770" width="9.109375" style="2"/>
    <col min="12771" max="12771" width="4.33203125" style="2" customWidth="1"/>
    <col min="12772" max="12772" width="2.88671875" style="2" customWidth="1"/>
    <col min="12773" max="12773" width="34.5546875" style="2" customWidth="1"/>
    <col min="12774" max="12774" width="2.6640625" style="2" customWidth="1"/>
    <col min="12775" max="12775" width="13" style="2" customWidth="1"/>
    <col min="12776" max="12776" width="2.6640625" style="2" customWidth="1"/>
    <col min="12777" max="12777" width="16.6640625" style="2" customWidth="1"/>
    <col min="12778" max="12778" width="2.6640625" style="2" customWidth="1"/>
    <col min="12779" max="12779" width="16.88671875" style="2" customWidth="1"/>
    <col min="12780" max="12780" width="9.109375" style="2"/>
    <col min="12781" max="12781" width="16.109375" style="2" customWidth="1"/>
    <col min="12782" max="13026" width="9.109375" style="2"/>
    <col min="13027" max="13027" width="4.33203125" style="2" customWidth="1"/>
    <col min="13028" max="13028" width="2.88671875" style="2" customWidth="1"/>
    <col min="13029" max="13029" width="34.5546875" style="2" customWidth="1"/>
    <col min="13030" max="13030" width="2.6640625" style="2" customWidth="1"/>
    <col min="13031" max="13031" width="13" style="2" customWidth="1"/>
    <col min="13032" max="13032" width="2.6640625" style="2" customWidth="1"/>
    <col min="13033" max="13033" width="16.6640625" style="2" customWidth="1"/>
    <col min="13034" max="13034" width="2.6640625" style="2" customWidth="1"/>
    <col min="13035" max="13035" width="16.88671875" style="2" customWidth="1"/>
    <col min="13036" max="13036" width="9.109375" style="2"/>
    <col min="13037" max="13037" width="16.109375" style="2" customWidth="1"/>
    <col min="13038" max="13282" width="9.109375" style="2"/>
    <col min="13283" max="13283" width="4.33203125" style="2" customWidth="1"/>
    <col min="13284" max="13284" width="2.88671875" style="2" customWidth="1"/>
    <col min="13285" max="13285" width="34.5546875" style="2" customWidth="1"/>
    <col min="13286" max="13286" width="2.6640625" style="2" customWidth="1"/>
    <col min="13287" max="13287" width="13" style="2" customWidth="1"/>
    <col min="13288" max="13288" width="2.6640625" style="2" customWidth="1"/>
    <col min="13289" max="13289" width="16.6640625" style="2" customWidth="1"/>
    <col min="13290" max="13290" width="2.6640625" style="2" customWidth="1"/>
    <col min="13291" max="13291" width="16.88671875" style="2" customWidth="1"/>
    <col min="13292" max="13292" width="9.109375" style="2"/>
    <col min="13293" max="13293" width="16.109375" style="2" customWidth="1"/>
    <col min="13294" max="13538" width="9.109375" style="2"/>
    <col min="13539" max="13539" width="4.33203125" style="2" customWidth="1"/>
    <col min="13540" max="13540" width="2.88671875" style="2" customWidth="1"/>
    <col min="13541" max="13541" width="34.5546875" style="2" customWidth="1"/>
    <col min="13542" max="13542" width="2.6640625" style="2" customWidth="1"/>
    <col min="13543" max="13543" width="13" style="2" customWidth="1"/>
    <col min="13544" max="13544" width="2.6640625" style="2" customWidth="1"/>
    <col min="13545" max="13545" width="16.6640625" style="2" customWidth="1"/>
    <col min="13546" max="13546" width="2.6640625" style="2" customWidth="1"/>
    <col min="13547" max="13547" width="16.88671875" style="2" customWidth="1"/>
    <col min="13548" max="13548" width="9.109375" style="2"/>
    <col min="13549" max="13549" width="16.109375" style="2" customWidth="1"/>
    <col min="13550" max="13794" width="9.109375" style="2"/>
    <col min="13795" max="13795" width="4.33203125" style="2" customWidth="1"/>
    <col min="13796" max="13796" width="2.88671875" style="2" customWidth="1"/>
    <col min="13797" max="13797" width="34.5546875" style="2" customWidth="1"/>
    <col min="13798" max="13798" width="2.6640625" style="2" customWidth="1"/>
    <col min="13799" max="13799" width="13" style="2" customWidth="1"/>
    <col min="13800" max="13800" width="2.6640625" style="2" customWidth="1"/>
    <col min="13801" max="13801" width="16.6640625" style="2" customWidth="1"/>
    <col min="13802" max="13802" width="2.6640625" style="2" customWidth="1"/>
    <col min="13803" max="13803" width="16.88671875" style="2" customWidth="1"/>
    <col min="13804" max="13804" width="9.109375" style="2"/>
    <col min="13805" max="13805" width="16.109375" style="2" customWidth="1"/>
    <col min="13806" max="14050" width="9.109375" style="2"/>
    <col min="14051" max="14051" width="4.33203125" style="2" customWidth="1"/>
    <col min="14052" max="14052" width="2.88671875" style="2" customWidth="1"/>
    <col min="14053" max="14053" width="34.5546875" style="2" customWidth="1"/>
    <col min="14054" max="14054" width="2.6640625" style="2" customWidth="1"/>
    <col min="14055" max="14055" width="13" style="2" customWidth="1"/>
    <col min="14056" max="14056" width="2.6640625" style="2" customWidth="1"/>
    <col min="14057" max="14057" width="16.6640625" style="2" customWidth="1"/>
    <col min="14058" max="14058" width="2.6640625" style="2" customWidth="1"/>
    <col min="14059" max="14059" width="16.88671875" style="2" customWidth="1"/>
    <col min="14060" max="14060" width="9.109375" style="2"/>
    <col min="14061" max="14061" width="16.109375" style="2" customWidth="1"/>
    <col min="14062" max="14306" width="9.109375" style="2"/>
    <col min="14307" max="14307" width="4.33203125" style="2" customWidth="1"/>
    <col min="14308" max="14308" width="2.88671875" style="2" customWidth="1"/>
    <col min="14309" max="14309" width="34.5546875" style="2" customWidth="1"/>
    <col min="14310" max="14310" width="2.6640625" style="2" customWidth="1"/>
    <col min="14311" max="14311" width="13" style="2" customWidth="1"/>
    <col min="14312" max="14312" width="2.6640625" style="2" customWidth="1"/>
    <col min="14313" max="14313" width="16.6640625" style="2" customWidth="1"/>
    <col min="14314" max="14314" width="2.6640625" style="2" customWidth="1"/>
    <col min="14315" max="14315" width="16.88671875" style="2" customWidth="1"/>
    <col min="14316" max="14316" width="9.109375" style="2"/>
    <col min="14317" max="14317" width="16.109375" style="2" customWidth="1"/>
    <col min="14318" max="14562" width="9.109375" style="2"/>
    <col min="14563" max="14563" width="4.33203125" style="2" customWidth="1"/>
    <col min="14564" max="14564" width="2.88671875" style="2" customWidth="1"/>
    <col min="14565" max="14565" width="34.5546875" style="2" customWidth="1"/>
    <col min="14566" max="14566" width="2.6640625" style="2" customWidth="1"/>
    <col min="14567" max="14567" width="13" style="2" customWidth="1"/>
    <col min="14568" max="14568" width="2.6640625" style="2" customWidth="1"/>
    <col min="14569" max="14569" width="16.6640625" style="2" customWidth="1"/>
    <col min="14570" max="14570" width="2.6640625" style="2" customWidth="1"/>
    <col min="14571" max="14571" width="16.88671875" style="2" customWidth="1"/>
    <col min="14572" max="14572" width="9.109375" style="2"/>
    <col min="14573" max="14573" width="16.109375" style="2" customWidth="1"/>
    <col min="14574" max="14818" width="9.109375" style="2"/>
    <col min="14819" max="14819" width="4.33203125" style="2" customWidth="1"/>
    <col min="14820" max="14820" width="2.88671875" style="2" customWidth="1"/>
    <col min="14821" max="14821" width="34.5546875" style="2" customWidth="1"/>
    <col min="14822" max="14822" width="2.6640625" style="2" customWidth="1"/>
    <col min="14823" max="14823" width="13" style="2" customWidth="1"/>
    <col min="14824" max="14824" width="2.6640625" style="2" customWidth="1"/>
    <col min="14825" max="14825" width="16.6640625" style="2" customWidth="1"/>
    <col min="14826" max="14826" width="2.6640625" style="2" customWidth="1"/>
    <col min="14827" max="14827" width="16.88671875" style="2" customWidth="1"/>
    <col min="14828" max="14828" width="9.109375" style="2"/>
    <col min="14829" max="14829" width="16.109375" style="2" customWidth="1"/>
    <col min="14830" max="15074" width="9.109375" style="2"/>
    <col min="15075" max="15075" width="4.33203125" style="2" customWidth="1"/>
    <col min="15076" max="15076" width="2.88671875" style="2" customWidth="1"/>
    <col min="15077" max="15077" width="34.5546875" style="2" customWidth="1"/>
    <col min="15078" max="15078" width="2.6640625" style="2" customWidth="1"/>
    <col min="15079" max="15079" width="13" style="2" customWidth="1"/>
    <col min="15080" max="15080" width="2.6640625" style="2" customWidth="1"/>
    <col min="15081" max="15081" width="16.6640625" style="2" customWidth="1"/>
    <col min="15082" max="15082" width="2.6640625" style="2" customWidth="1"/>
    <col min="15083" max="15083" width="16.88671875" style="2" customWidth="1"/>
    <col min="15084" max="15084" width="9.109375" style="2"/>
    <col min="15085" max="15085" width="16.109375" style="2" customWidth="1"/>
    <col min="15086" max="15330" width="9.109375" style="2"/>
    <col min="15331" max="15331" width="4.33203125" style="2" customWidth="1"/>
    <col min="15332" max="15332" width="2.88671875" style="2" customWidth="1"/>
    <col min="15333" max="15333" width="34.5546875" style="2" customWidth="1"/>
    <col min="15334" max="15334" width="2.6640625" style="2" customWidth="1"/>
    <col min="15335" max="15335" width="13" style="2" customWidth="1"/>
    <col min="15336" max="15336" width="2.6640625" style="2" customWidth="1"/>
    <col min="15337" max="15337" width="16.6640625" style="2" customWidth="1"/>
    <col min="15338" max="15338" width="2.6640625" style="2" customWidth="1"/>
    <col min="15339" max="15339" width="16.88671875" style="2" customWidth="1"/>
    <col min="15340" max="15340" width="9.109375" style="2"/>
    <col min="15341" max="15341" width="16.109375" style="2" customWidth="1"/>
    <col min="15342" max="15586" width="9.109375" style="2"/>
    <col min="15587" max="15587" width="4.33203125" style="2" customWidth="1"/>
    <col min="15588" max="15588" width="2.88671875" style="2" customWidth="1"/>
    <col min="15589" max="15589" width="34.5546875" style="2" customWidth="1"/>
    <col min="15590" max="15590" width="2.6640625" style="2" customWidth="1"/>
    <col min="15591" max="15591" width="13" style="2" customWidth="1"/>
    <col min="15592" max="15592" width="2.6640625" style="2" customWidth="1"/>
    <col min="15593" max="15593" width="16.6640625" style="2" customWidth="1"/>
    <col min="15594" max="15594" width="2.6640625" style="2" customWidth="1"/>
    <col min="15595" max="15595" width="16.88671875" style="2" customWidth="1"/>
    <col min="15596" max="15596" width="9.109375" style="2"/>
    <col min="15597" max="15597" width="16.109375" style="2" customWidth="1"/>
    <col min="15598" max="15842" width="9.109375" style="2"/>
    <col min="15843" max="15843" width="4.33203125" style="2" customWidth="1"/>
    <col min="15844" max="15844" width="2.88671875" style="2" customWidth="1"/>
    <col min="15845" max="15845" width="34.5546875" style="2" customWidth="1"/>
    <col min="15846" max="15846" width="2.6640625" style="2" customWidth="1"/>
    <col min="15847" max="15847" width="13" style="2" customWidth="1"/>
    <col min="15848" max="15848" width="2.6640625" style="2" customWidth="1"/>
    <col min="15849" max="15849" width="16.6640625" style="2" customWidth="1"/>
    <col min="15850" max="15850" width="2.6640625" style="2" customWidth="1"/>
    <col min="15851" max="15851" width="16.88671875" style="2" customWidth="1"/>
    <col min="15852" max="15852" width="9.109375" style="2"/>
    <col min="15853" max="15853" width="16.109375" style="2" customWidth="1"/>
    <col min="15854" max="16098" width="9.109375" style="2"/>
    <col min="16099" max="16099" width="4.33203125" style="2" customWidth="1"/>
    <col min="16100" max="16100" width="2.88671875" style="2" customWidth="1"/>
    <col min="16101" max="16101" width="34.5546875" style="2" customWidth="1"/>
    <col min="16102" max="16102" width="2.6640625" style="2" customWidth="1"/>
    <col min="16103" max="16103" width="13" style="2" customWidth="1"/>
    <col min="16104" max="16104" width="2.6640625" style="2" customWidth="1"/>
    <col min="16105" max="16105" width="16.6640625" style="2" customWidth="1"/>
    <col min="16106" max="16106" width="2.6640625" style="2" customWidth="1"/>
    <col min="16107" max="16107" width="16.88671875" style="2" customWidth="1"/>
    <col min="16108" max="16108" width="9.109375" style="2"/>
    <col min="16109" max="16109" width="16.109375" style="2" customWidth="1"/>
    <col min="16110" max="16354" width="9.109375" style="2"/>
    <col min="16355" max="16384" width="9.109375" style="2" customWidth="1"/>
  </cols>
  <sheetData>
    <row r="2" spans="1:9">
      <c r="A2" s="183" t="s">
        <v>0</v>
      </c>
      <c r="B2" s="183"/>
      <c r="C2" s="183"/>
      <c r="D2" s="183"/>
      <c r="E2" s="183"/>
      <c r="F2" s="183"/>
      <c r="G2" s="183"/>
      <c r="H2" s="183"/>
      <c r="I2" s="183"/>
    </row>
    <row r="3" spans="1:9">
      <c r="A3" s="183" t="s">
        <v>1</v>
      </c>
      <c r="B3" s="183"/>
      <c r="C3" s="183"/>
      <c r="D3" s="183"/>
      <c r="E3" s="183"/>
      <c r="F3" s="183"/>
      <c r="G3" s="183"/>
      <c r="H3" s="183"/>
      <c r="I3" s="183"/>
    </row>
    <row r="4" spans="1:9">
      <c r="A4" s="184" t="s">
        <v>2</v>
      </c>
      <c r="B4" s="184"/>
      <c r="C4" s="184"/>
      <c r="D4" s="184"/>
      <c r="E4" s="184"/>
      <c r="F4" s="184"/>
      <c r="G4" s="184"/>
      <c r="H4" s="184"/>
      <c r="I4" s="184"/>
    </row>
    <row r="5" spans="1:9">
      <c r="A5" s="185" t="s">
        <v>3</v>
      </c>
      <c r="B5" s="185"/>
      <c r="C5" s="185"/>
      <c r="D5" s="185"/>
      <c r="E5" s="185"/>
      <c r="F5" s="185"/>
      <c r="G5" s="185"/>
      <c r="H5" s="185"/>
      <c r="I5" s="185"/>
    </row>
    <row r="6" spans="1:9">
      <c r="A6" s="186" t="s">
        <v>4</v>
      </c>
      <c r="B6" s="186"/>
      <c r="C6" s="186"/>
      <c r="D6" s="186"/>
      <c r="E6" s="186"/>
      <c r="F6" s="186"/>
      <c r="G6" s="186"/>
      <c r="H6" s="186"/>
      <c r="I6" s="186"/>
    </row>
    <row r="7" spans="1:9">
      <c r="A7" s="3"/>
      <c r="B7" s="4"/>
      <c r="C7" s="4"/>
      <c r="D7" s="4"/>
      <c r="E7" s="4"/>
      <c r="F7" s="4"/>
      <c r="G7" s="5"/>
      <c r="H7" s="4"/>
      <c r="I7" s="5"/>
    </row>
    <row r="8" spans="1:9" ht="14.4" thickBot="1">
      <c r="A8" s="6"/>
      <c r="B8" s="7"/>
      <c r="C8" s="7"/>
      <c r="D8" s="7"/>
      <c r="E8" s="7"/>
      <c r="F8" s="7"/>
      <c r="G8" s="8"/>
      <c r="H8" s="7"/>
      <c r="I8" s="8"/>
    </row>
    <row r="9" spans="1:9">
      <c r="E9" s="187" t="s">
        <v>5</v>
      </c>
      <c r="F9" s="10"/>
      <c r="G9" s="189">
        <v>2021</v>
      </c>
      <c r="H9" s="11"/>
      <c r="I9" s="12">
        <v>2020</v>
      </c>
    </row>
    <row r="10" spans="1:9" ht="14.4" thickBot="1">
      <c r="A10" s="13"/>
      <c r="B10" s="13"/>
      <c r="C10" s="13"/>
      <c r="D10" s="13"/>
      <c r="E10" s="188"/>
      <c r="F10" s="14"/>
      <c r="G10" s="190"/>
      <c r="H10" s="7"/>
      <c r="I10" s="151" t="s">
        <v>6</v>
      </c>
    </row>
    <row r="11" spans="1:9">
      <c r="A11" s="180" t="s">
        <v>7</v>
      </c>
      <c r="B11" s="180"/>
      <c r="C11" s="180"/>
      <c r="D11" s="15"/>
      <c r="E11" s="15"/>
      <c r="F11" s="15"/>
      <c r="G11" s="16"/>
      <c r="H11" s="15"/>
      <c r="I11" s="16"/>
    </row>
    <row r="12" spans="1:9">
      <c r="C12" s="15"/>
      <c r="D12" s="15"/>
      <c r="E12" s="15"/>
      <c r="F12" s="15"/>
      <c r="G12" s="16"/>
      <c r="H12" s="15"/>
      <c r="I12" s="16"/>
    </row>
    <row r="13" spans="1:9">
      <c r="A13" s="2" t="s">
        <v>8</v>
      </c>
      <c r="G13" s="18"/>
      <c r="I13" s="18"/>
    </row>
    <row r="14" spans="1:9">
      <c r="B14" s="20" t="s">
        <v>73</v>
      </c>
      <c r="E14" s="3">
        <v>5</v>
      </c>
      <c r="F14" s="3" t="s">
        <v>9</v>
      </c>
      <c r="G14" s="18">
        <v>16130051514</v>
      </c>
      <c r="H14" s="3" t="s">
        <v>9</v>
      </c>
      <c r="I14" s="18">
        <v>14206297472</v>
      </c>
    </row>
    <row r="15" spans="1:9">
      <c r="B15" s="20" t="s">
        <v>74</v>
      </c>
      <c r="E15" s="3">
        <v>6</v>
      </c>
      <c r="G15" s="18">
        <v>2483267240</v>
      </c>
      <c r="I15" s="18">
        <v>2220035313</v>
      </c>
    </row>
    <row r="16" spans="1:9">
      <c r="B16" s="20" t="s">
        <v>10</v>
      </c>
      <c r="E16" s="3">
        <v>7</v>
      </c>
      <c r="G16" s="18">
        <v>7246508820</v>
      </c>
      <c r="I16" s="18">
        <v>7117949000</v>
      </c>
    </row>
    <row r="17" spans="1:9">
      <c r="B17" s="20" t="s">
        <v>11</v>
      </c>
      <c r="E17" s="3">
        <v>8</v>
      </c>
      <c r="G17" s="18">
        <v>33846146</v>
      </c>
      <c r="I17" s="18">
        <v>95709842</v>
      </c>
    </row>
    <row r="18" spans="1:9">
      <c r="A18" s="22"/>
      <c r="B18" s="23" t="s">
        <v>75</v>
      </c>
      <c r="C18" s="22"/>
      <c r="D18" s="22"/>
      <c r="E18" s="24">
        <v>9</v>
      </c>
      <c r="F18" s="24"/>
      <c r="G18" s="25">
        <v>78327931</v>
      </c>
      <c r="H18" s="24"/>
      <c r="I18" s="25">
        <v>245917638</v>
      </c>
    </row>
    <row r="19" spans="1:9">
      <c r="A19" s="22"/>
      <c r="B19" s="26"/>
      <c r="C19" s="27" t="s">
        <v>12</v>
      </c>
      <c r="D19" s="28"/>
      <c r="E19" s="29"/>
      <c r="F19" s="29"/>
      <c r="G19" s="30">
        <f>SUM(G14:G18)</f>
        <v>25972001651</v>
      </c>
      <c r="H19" s="29"/>
      <c r="I19" s="30">
        <f>SUM(I14:I18)</f>
        <v>23885909265</v>
      </c>
    </row>
    <row r="20" spans="1:9">
      <c r="B20" s="20"/>
      <c r="C20" s="32"/>
      <c r="D20" s="33"/>
      <c r="E20" s="34"/>
      <c r="F20" s="34"/>
      <c r="G20" s="35"/>
      <c r="H20" s="34"/>
      <c r="I20" s="35"/>
    </row>
    <row r="21" spans="1:9">
      <c r="A21" s="2" t="s">
        <v>13</v>
      </c>
      <c r="B21" s="20"/>
      <c r="G21" s="18"/>
      <c r="I21" s="18"/>
    </row>
    <row r="22" spans="1:9">
      <c r="B22" s="20" t="s">
        <v>76</v>
      </c>
      <c r="E22" s="3">
        <v>10</v>
      </c>
      <c r="G22" s="18">
        <v>2894195320</v>
      </c>
      <c r="I22" s="18">
        <v>1643933939</v>
      </c>
    </row>
    <row r="23" spans="1:9">
      <c r="B23" s="20" t="s">
        <v>74</v>
      </c>
      <c r="E23" s="3">
        <v>10</v>
      </c>
      <c r="G23" s="169" t="s">
        <v>91</v>
      </c>
      <c r="H23" s="171"/>
      <c r="I23" s="169" t="s">
        <v>91</v>
      </c>
    </row>
    <row r="24" spans="1:9">
      <c r="B24" s="20" t="s">
        <v>77</v>
      </c>
      <c r="E24" s="3">
        <v>11</v>
      </c>
      <c r="G24" s="18">
        <v>279788913</v>
      </c>
      <c r="I24" s="18">
        <v>280039502</v>
      </c>
    </row>
    <row r="25" spans="1:9">
      <c r="B25" s="20" t="s">
        <v>78</v>
      </c>
      <c r="E25" s="3">
        <v>12</v>
      </c>
      <c r="G25" s="18">
        <v>1105214218</v>
      </c>
      <c r="I25" s="18">
        <v>807150757</v>
      </c>
    </row>
    <row r="26" spans="1:9">
      <c r="B26" s="20" t="s">
        <v>79</v>
      </c>
      <c r="E26" s="3">
        <v>13</v>
      </c>
      <c r="G26" s="18">
        <v>11771283</v>
      </c>
      <c r="I26" s="18">
        <v>111615717</v>
      </c>
    </row>
    <row r="27" spans="1:9">
      <c r="B27" s="20" t="s">
        <v>80</v>
      </c>
      <c r="E27" s="3">
        <v>15.1</v>
      </c>
      <c r="G27" s="18">
        <v>64246726</v>
      </c>
      <c r="I27" s="169" t="s">
        <v>91</v>
      </c>
    </row>
    <row r="28" spans="1:9">
      <c r="A28" s="22"/>
      <c r="B28" s="23" t="s">
        <v>81</v>
      </c>
      <c r="C28" s="22"/>
      <c r="D28" s="22"/>
      <c r="E28" s="24">
        <v>14</v>
      </c>
      <c r="F28" s="24"/>
      <c r="G28" s="25">
        <v>6513036339</v>
      </c>
      <c r="H28" s="24"/>
      <c r="I28" s="25">
        <v>5397574380</v>
      </c>
    </row>
    <row r="29" spans="1:9">
      <c r="A29" s="27"/>
      <c r="B29" s="26"/>
      <c r="C29" s="36" t="s">
        <v>14</v>
      </c>
      <c r="D29" s="36"/>
      <c r="E29" s="37"/>
      <c r="F29" s="37"/>
      <c r="G29" s="31">
        <f>SUM(G22:G28)</f>
        <v>10868252799</v>
      </c>
      <c r="H29" s="37"/>
      <c r="I29" s="31">
        <f>SUM(I22:I28)</f>
        <v>8240314295</v>
      </c>
    </row>
    <row r="30" spans="1:9" s="32" customFormat="1">
      <c r="A30" s="2"/>
      <c r="B30" s="2"/>
      <c r="C30" s="2"/>
      <c r="D30" s="2"/>
      <c r="E30" s="38"/>
      <c r="F30" s="38"/>
      <c r="G30" s="39"/>
      <c r="H30" s="38"/>
      <c r="I30" s="39"/>
    </row>
    <row r="31" spans="1:9" ht="14.4" thickBot="1">
      <c r="A31" s="41" t="s">
        <v>15</v>
      </c>
      <c r="B31" s="42"/>
      <c r="C31" s="42"/>
      <c r="D31" s="42"/>
      <c r="E31" s="43"/>
      <c r="F31" s="43"/>
      <c r="G31" s="44">
        <f>G19+G29</f>
        <v>36840254450</v>
      </c>
      <c r="H31" s="43"/>
      <c r="I31" s="44">
        <f>I19+I29</f>
        <v>32126223560</v>
      </c>
    </row>
    <row r="32" spans="1:9" s="46" customFormat="1" ht="14.4" thickTop="1">
      <c r="A32" s="2"/>
      <c r="B32" s="2"/>
      <c r="C32" s="2"/>
      <c r="D32" s="2"/>
      <c r="E32" s="3"/>
      <c r="F32" s="3"/>
      <c r="G32" s="18"/>
      <c r="H32" s="3"/>
      <c r="I32" s="18"/>
    </row>
    <row r="33" spans="1:9">
      <c r="A33" s="181" t="s">
        <v>16</v>
      </c>
      <c r="B33" s="181"/>
      <c r="C33" s="181"/>
      <c r="D33" s="47"/>
      <c r="E33" s="48"/>
      <c r="F33" s="48"/>
      <c r="G33" s="49"/>
      <c r="H33" s="48"/>
      <c r="I33" s="49"/>
    </row>
    <row r="34" spans="1:9">
      <c r="G34" s="18"/>
      <c r="I34" s="18"/>
    </row>
    <row r="35" spans="1:9">
      <c r="A35" s="2" t="s">
        <v>17</v>
      </c>
      <c r="G35" s="18"/>
      <c r="I35" s="18"/>
    </row>
    <row r="36" spans="1:9">
      <c r="B36" s="2" t="s">
        <v>82</v>
      </c>
      <c r="E36" s="3">
        <v>16</v>
      </c>
      <c r="G36" s="18">
        <v>10123419403</v>
      </c>
      <c r="I36" s="18">
        <v>8339637528</v>
      </c>
    </row>
    <row r="37" spans="1:9">
      <c r="B37" s="2" t="s">
        <v>83</v>
      </c>
      <c r="E37" s="3">
        <v>17</v>
      </c>
      <c r="G37" s="18">
        <v>483869768</v>
      </c>
      <c r="I37" s="18">
        <v>1212186500</v>
      </c>
    </row>
    <row r="38" spans="1:9">
      <c r="B38" s="2" t="s">
        <v>84</v>
      </c>
      <c r="G38" s="18">
        <v>51784</v>
      </c>
      <c r="I38" s="18">
        <v>51784</v>
      </c>
    </row>
    <row r="39" spans="1:9">
      <c r="A39" s="1"/>
      <c r="B39" s="50" t="s">
        <v>18</v>
      </c>
      <c r="C39" s="1"/>
      <c r="D39" s="1"/>
      <c r="E39" s="38">
        <v>18</v>
      </c>
      <c r="F39" s="38"/>
      <c r="G39" s="18">
        <v>27957428</v>
      </c>
      <c r="H39" s="38"/>
      <c r="I39" s="18">
        <v>9074959</v>
      </c>
    </row>
    <row r="40" spans="1:9">
      <c r="A40" s="22"/>
      <c r="B40" s="23" t="s">
        <v>85</v>
      </c>
      <c r="C40" s="22"/>
      <c r="D40" s="22"/>
      <c r="E40" s="24">
        <v>19</v>
      </c>
      <c r="F40" s="24"/>
      <c r="G40" s="25">
        <v>2638094153</v>
      </c>
      <c r="H40" s="24"/>
      <c r="I40" s="25">
        <v>1219885179</v>
      </c>
    </row>
    <row r="41" spans="1:9">
      <c r="A41" s="22"/>
      <c r="B41" s="51"/>
      <c r="C41" s="27" t="s">
        <v>19</v>
      </c>
      <c r="D41" s="27"/>
      <c r="E41" s="29"/>
      <c r="F41" s="29"/>
      <c r="G41" s="31">
        <f>SUM(G36:G40)</f>
        <v>13273392536</v>
      </c>
      <c r="H41" s="29"/>
      <c r="I41" s="31">
        <f>SUM(I36:I40)</f>
        <v>10780835950</v>
      </c>
    </row>
    <row r="42" spans="1:9">
      <c r="A42" s="1"/>
      <c r="B42" s="50"/>
      <c r="C42" s="1"/>
      <c r="D42" s="1"/>
      <c r="E42" s="38"/>
      <c r="F42" s="38"/>
      <c r="G42" s="39"/>
      <c r="H42" s="38"/>
      <c r="I42" s="39"/>
    </row>
    <row r="43" spans="1:9">
      <c r="A43" s="2" t="s">
        <v>20</v>
      </c>
      <c r="B43" s="50"/>
      <c r="C43" s="1"/>
      <c r="D43" s="1"/>
      <c r="E43" s="38"/>
      <c r="F43" s="38"/>
      <c r="G43" s="39"/>
      <c r="H43" s="38"/>
      <c r="I43" s="39"/>
    </row>
    <row r="44" spans="1:9">
      <c r="A44" s="1"/>
      <c r="B44" s="50" t="s">
        <v>86</v>
      </c>
      <c r="C44" s="1"/>
      <c r="D44" s="1"/>
      <c r="E44" s="38">
        <v>20</v>
      </c>
      <c r="F44" s="38"/>
      <c r="G44" s="39">
        <v>244592500</v>
      </c>
      <c r="H44" s="38"/>
      <c r="I44" s="39">
        <v>79474734</v>
      </c>
    </row>
    <row r="45" spans="1:9">
      <c r="B45" s="2" t="s">
        <v>87</v>
      </c>
      <c r="E45" s="3">
        <v>21</v>
      </c>
      <c r="G45" s="39">
        <v>6369301414</v>
      </c>
      <c r="I45" s="39">
        <v>4898306564</v>
      </c>
    </row>
    <row r="46" spans="1:9">
      <c r="B46" s="50" t="s">
        <v>18</v>
      </c>
      <c r="C46" s="1"/>
      <c r="D46" s="1"/>
      <c r="E46" s="38">
        <v>18</v>
      </c>
      <c r="G46" s="39">
        <v>286565083</v>
      </c>
      <c r="I46" s="39">
        <v>231658596</v>
      </c>
    </row>
    <row r="47" spans="1:9">
      <c r="A47" s="1"/>
      <c r="B47" s="50" t="s">
        <v>88</v>
      </c>
      <c r="C47" s="1"/>
      <c r="D47" s="1"/>
      <c r="E47" s="38"/>
      <c r="F47" s="38"/>
      <c r="G47" s="172" t="s">
        <v>91</v>
      </c>
      <c r="H47" s="172"/>
      <c r="I47" s="172" t="s">
        <v>91</v>
      </c>
    </row>
    <row r="48" spans="1:9">
      <c r="A48" s="52"/>
      <c r="B48" s="53"/>
      <c r="C48" s="54" t="s">
        <v>21</v>
      </c>
      <c r="D48" s="54"/>
      <c r="E48" s="55"/>
      <c r="F48" s="55"/>
      <c r="G48" s="56">
        <f>SUM(G44:G47)</f>
        <v>6900458997</v>
      </c>
      <c r="H48" s="55"/>
      <c r="I48" s="56">
        <f>SUM(I44:I47)</f>
        <v>5209439894</v>
      </c>
    </row>
    <row r="49" spans="1:9">
      <c r="B49" s="57"/>
      <c r="E49" s="38"/>
      <c r="F49" s="38"/>
      <c r="G49" s="39"/>
      <c r="H49" s="38"/>
      <c r="I49" s="39"/>
    </row>
    <row r="50" spans="1:9" s="32" customFormat="1">
      <c r="A50" s="27" t="s">
        <v>22</v>
      </c>
      <c r="B50" s="27"/>
      <c r="C50" s="27"/>
      <c r="D50" s="27"/>
      <c r="E50" s="29"/>
      <c r="F50" s="29"/>
      <c r="G50" s="31">
        <f>G41+G48</f>
        <v>20173851533</v>
      </c>
      <c r="H50" s="29"/>
      <c r="I50" s="31">
        <f>I41+I48</f>
        <v>15990275844</v>
      </c>
    </row>
    <row r="51" spans="1:9">
      <c r="E51" s="38"/>
      <c r="F51" s="38"/>
      <c r="G51" s="39"/>
      <c r="H51" s="38"/>
      <c r="I51" s="39"/>
    </row>
    <row r="52" spans="1:9" s="40" customFormat="1">
      <c r="A52" s="58"/>
      <c r="B52" s="59" t="s">
        <v>89</v>
      </c>
      <c r="C52" s="58"/>
      <c r="E52" s="38"/>
      <c r="F52" s="9"/>
      <c r="G52" s="39">
        <v>16661354119</v>
      </c>
      <c r="H52" s="9"/>
      <c r="I52" s="39">
        <v>16132099682</v>
      </c>
    </row>
    <row r="53" spans="1:9" s="40" customFormat="1">
      <c r="A53" s="58"/>
      <c r="B53" s="59" t="s">
        <v>90</v>
      </c>
      <c r="C53" s="58"/>
      <c r="E53" s="38"/>
      <c r="F53" s="9"/>
      <c r="G53" s="39">
        <v>5048798</v>
      </c>
      <c r="H53" s="9"/>
      <c r="I53" s="39">
        <v>3848034</v>
      </c>
    </row>
    <row r="54" spans="1:9" s="32" customFormat="1">
      <c r="A54" s="182" t="s">
        <v>23</v>
      </c>
      <c r="B54" s="182"/>
      <c r="C54" s="182"/>
      <c r="D54" s="54"/>
      <c r="E54" s="60">
        <v>22</v>
      </c>
      <c r="F54" s="55"/>
      <c r="G54" s="61">
        <f>SUM(G52:G53)</f>
        <v>16666402917</v>
      </c>
      <c r="H54" s="55"/>
      <c r="I54" s="61">
        <f>SUM(I52:I53)</f>
        <v>16135947716</v>
      </c>
    </row>
    <row r="55" spans="1:9">
      <c r="C55" s="15"/>
      <c r="D55" s="15"/>
      <c r="E55" s="62"/>
      <c r="F55" s="62"/>
      <c r="G55" s="63"/>
      <c r="H55" s="62"/>
      <c r="I55" s="63"/>
    </row>
    <row r="56" spans="1:9" ht="14.4" thickBot="1">
      <c r="A56" s="64" t="s">
        <v>24</v>
      </c>
      <c r="B56" s="42"/>
      <c r="C56" s="42"/>
      <c r="D56" s="42"/>
      <c r="E56" s="43"/>
      <c r="F56" s="65" t="s">
        <v>9</v>
      </c>
      <c r="G56" s="44">
        <f>G50+G54</f>
        <v>36840254450</v>
      </c>
      <c r="H56" s="65" t="s">
        <v>9</v>
      </c>
      <c r="I56" s="44">
        <f>I50+I54</f>
        <v>32126223560</v>
      </c>
    </row>
    <row r="57" spans="1:9" s="167" customFormat="1" ht="15.75" customHeight="1" thickTop="1"/>
    <row r="58" spans="1:9" s="45" customFormat="1" ht="15.75" customHeight="1">
      <c r="A58" s="179" t="s">
        <v>145</v>
      </c>
      <c r="B58" s="179"/>
      <c r="C58" s="179"/>
      <c r="D58" s="179"/>
      <c r="E58" s="179"/>
      <c r="F58" s="179"/>
      <c r="G58" s="179"/>
      <c r="H58" s="179"/>
      <c r="I58" s="179"/>
    </row>
    <row r="59" spans="1:9" s="45" customFormat="1" ht="15.75" customHeight="1">
      <c r="A59" s="66"/>
      <c r="B59" s="2"/>
      <c r="C59" s="2"/>
      <c r="D59" s="2"/>
      <c r="E59" s="66"/>
      <c r="F59" s="66"/>
      <c r="G59" s="66"/>
      <c r="H59" s="66"/>
      <c r="I59" s="66"/>
    </row>
    <row r="60" spans="1:9" s="45" customFormat="1" ht="15.75" customHeight="1">
      <c r="A60" s="66"/>
      <c r="B60" s="2"/>
      <c r="C60" s="2"/>
      <c r="D60" s="2"/>
      <c r="E60" s="66"/>
      <c r="F60" s="66"/>
      <c r="G60" s="66"/>
      <c r="H60" s="66"/>
      <c r="I60" s="66"/>
    </row>
    <row r="61" spans="1:9" s="45" customFormat="1" ht="15.75" customHeight="1">
      <c r="A61" s="66"/>
      <c r="B61" s="2"/>
      <c r="C61" s="2"/>
      <c r="D61" s="2"/>
      <c r="E61" s="66"/>
      <c r="F61" s="66"/>
      <c r="G61" s="66"/>
      <c r="H61" s="66"/>
      <c r="I61" s="66"/>
    </row>
    <row r="62" spans="1:9" ht="14.25" customHeight="1">
      <c r="A62" s="67"/>
      <c r="B62" s="32"/>
      <c r="G62" s="67"/>
      <c r="I62" s="67"/>
    </row>
    <row r="63" spans="1:9" ht="15" customHeight="1">
      <c r="A63" s="70"/>
      <c r="E63" s="66"/>
      <c r="F63" s="66"/>
      <c r="G63" s="70"/>
      <c r="H63" s="66"/>
      <c r="I63" s="70"/>
    </row>
    <row r="64" spans="1:9" ht="13.5" customHeight="1">
      <c r="A64" s="70"/>
      <c r="D64" s="3"/>
      <c r="E64" s="66"/>
      <c r="F64" s="66"/>
      <c r="H64" s="66"/>
    </row>
    <row r="65" spans="1:4">
      <c r="A65" s="3"/>
      <c r="B65" s="3"/>
      <c r="C65" s="3"/>
      <c r="D65" s="3"/>
    </row>
    <row r="89" ht="15" customHeight="1"/>
    <row r="91" ht="15" customHeight="1"/>
    <row r="126" ht="15" customHeight="1"/>
    <row r="127" ht="15" customHeight="1"/>
  </sheetData>
  <sheetProtection algorithmName="SHA-512" hashValue="3mZ1TzgMaOyI+jrgwtlF/ni4P0XLoiK1U9Y4clrvrB3LnuX+BaxjEsY4yHr6OgzWF5rkcROBxVHU4kGiDM83Zg==" saltValue="B3v1zZpNyjDaVGbQdFaKDw==" spinCount="100000" sheet="1" objects="1" scenarios="1" selectLockedCells="1" selectUnlockedCells="1"/>
  <mergeCells count="11">
    <mergeCell ref="A58:I58"/>
    <mergeCell ref="A11:C11"/>
    <mergeCell ref="A33:C33"/>
    <mergeCell ref="A54:C54"/>
    <mergeCell ref="A2:I2"/>
    <mergeCell ref="A3:I3"/>
    <mergeCell ref="A4:I4"/>
    <mergeCell ref="A5:I5"/>
    <mergeCell ref="A6:I6"/>
    <mergeCell ref="E9:E10"/>
    <mergeCell ref="G9:G10"/>
  </mergeCells>
  <printOptions horizontalCentered="1"/>
  <pageMargins left="1.5" right="1" top="1" bottom="1" header="0" footer="1"/>
  <pageSetup scale="81" orientation="portrait" r:id="rId1"/>
  <headerFooter>
    <oddFooter>&amp;R&amp;"Arial,Regular"6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48"/>
  <sheetViews>
    <sheetView zoomScaleNormal="100" zoomScaleSheetLayoutView="100" workbookViewId="0"/>
  </sheetViews>
  <sheetFormatPr defaultRowHeight="13.8"/>
  <cols>
    <col min="1" max="1" width="7.109375" style="93" customWidth="1"/>
    <col min="2" max="2" width="54.109375" style="93" customWidth="1"/>
    <col min="3" max="3" width="7" style="131" bestFit="1" customWidth="1"/>
    <col min="4" max="4" width="21" style="131" bestFit="1" customWidth="1"/>
    <col min="5" max="5" width="21" style="131" customWidth="1"/>
    <col min="6" max="6" width="19.109375" style="132" customWidth="1"/>
    <col min="7" max="253" width="9.109375" style="93"/>
    <col min="254" max="254" width="3.5546875" style="93" customWidth="1"/>
    <col min="255" max="255" width="1.6640625" style="93" customWidth="1"/>
    <col min="256" max="256" width="55" style="93" customWidth="1"/>
    <col min="257" max="257" width="7.33203125" style="93" customWidth="1"/>
    <col min="258" max="258" width="17.88671875" style="93" customWidth="1"/>
    <col min="259" max="259" width="2.44140625" style="93" customWidth="1"/>
    <col min="260" max="260" width="17.88671875" style="93" customWidth="1"/>
    <col min="261" max="261" width="9.109375" style="93"/>
    <col min="262" max="262" width="17.88671875" style="93" customWidth="1"/>
    <col min="263" max="509" width="9.109375" style="93"/>
    <col min="510" max="510" width="3.5546875" style="93" customWidth="1"/>
    <col min="511" max="511" width="1.6640625" style="93" customWidth="1"/>
    <col min="512" max="512" width="55" style="93" customWidth="1"/>
    <col min="513" max="513" width="7.33203125" style="93" customWidth="1"/>
    <col min="514" max="514" width="17.88671875" style="93" customWidth="1"/>
    <col min="515" max="515" width="2.44140625" style="93" customWidth="1"/>
    <col min="516" max="516" width="17.88671875" style="93" customWidth="1"/>
    <col min="517" max="517" width="9.109375" style="93"/>
    <col min="518" max="518" width="17.88671875" style="93" customWidth="1"/>
    <col min="519" max="765" width="9.109375" style="93"/>
    <col min="766" max="766" width="3.5546875" style="93" customWidth="1"/>
    <col min="767" max="767" width="1.6640625" style="93" customWidth="1"/>
    <col min="768" max="768" width="55" style="93" customWidth="1"/>
    <col min="769" max="769" width="7.33203125" style="93" customWidth="1"/>
    <col min="770" max="770" width="17.88671875" style="93" customWidth="1"/>
    <col min="771" max="771" width="2.44140625" style="93" customWidth="1"/>
    <col min="772" max="772" width="17.88671875" style="93" customWidth="1"/>
    <col min="773" max="773" width="9.109375" style="93"/>
    <col min="774" max="774" width="17.88671875" style="93" customWidth="1"/>
    <col min="775" max="1021" width="9.109375" style="93"/>
    <col min="1022" max="1022" width="3.5546875" style="93" customWidth="1"/>
    <col min="1023" max="1023" width="1.6640625" style="93" customWidth="1"/>
    <col min="1024" max="1024" width="55" style="93" customWidth="1"/>
    <col min="1025" max="1025" width="7.33203125" style="93" customWidth="1"/>
    <col min="1026" max="1026" width="17.88671875" style="93" customWidth="1"/>
    <col min="1027" max="1027" width="2.44140625" style="93" customWidth="1"/>
    <col min="1028" max="1028" width="17.88671875" style="93" customWidth="1"/>
    <col min="1029" max="1029" width="9.109375" style="93"/>
    <col min="1030" max="1030" width="17.88671875" style="93" customWidth="1"/>
    <col min="1031" max="1277" width="9.109375" style="93"/>
    <col min="1278" max="1278" width="3.5546875" style="93" customWidth="1"/>
    <col min="1279" max="1279" width="1.6640625" style="93" customWidth="1"/>
    <col min="1280" max="1280" width="55" style="93" customWidth="1"/>
    <col min="1281" max="1281" width="7.33203125" style="93" customWidth="1"/>
    <col min="1282" max="1282" width="17.88671875" style="93" customWidth="1"/>
    <col min="1283" max="1283" width="2.44140625" style="93" customWidth="1"/>
    <col min="1284" max="1284" width="17.88671875" style="93" customWidth="1"/>
    <col min="1285" max="1285" width="9.109375" style="93"/>
    <col min="1286" max="1286" width="17.88671875" style="93" customWidth="1"/>
    <col min="1287" max="1533" width="9.109375" style="93"/>
    <col min="1534" max="1534" width="3.5546875" style="93" customWidth="1"/>
    <col min="1535" max="1535" width="1.6640625" style="93" customWidth="1"/>
    <col min="1536" max="1536" width="55" style="93" customWidth="1"/>
    <col min="1537" max="1537" width="7.33203125" style="93" customWidth="1"/>
    <col min="1538" max="1538" width="17.88671875" style="93" customWidth="1"/>
    <col min="1539" max="1539" width="2.44140625" style="93" customWidth="1"/>
    <col min="1540" max="1540" width="17.88671875" style="93" customWidth="1"/>
    <col min="1541" max="1541" width="9.109375" style="93"/>
    <col min="1542" max="1542" width="17.88671875" style="93" customWidth="1"/>
    <col min="1543" max="1789" width="9.109375" style="93"/>
    <col min="1790" max="1790" width="3.5546875" style="93" customWidth="1"/>
    <col min="1791" max="1791" width="1.6640625" style="93" customWidth="1"/>
    <col min="1792" max="1792" width="55" style="93" customWidth="1"/>
    <col min="1793" max="1793" width="7.33203125" style="93" customWidth="1"/>
    <col min="1794" max="1794" width="17.88671875" style="93" customWidth="1"/>
    <col min="1795" max="1795" width="2.44140625" style="93" customWidth="1"/>
    <col min="1796" max="1796" width="17.88671875" style="93" customWidth="1"/>
    <col min="1797" max="1797" width="9.109375" style="93"/>
    <col min="1798" max="1798" width="17.88671875" style="93" customWidth="1"/>
    <col min="1799" max="2045" width="9.109375" style="93"/>
    <col min="2046" max="2046" width="3.5546875" style="93" customWidth="1"/>
    <col min="2047" max="2047" width="1.6640625" style="93" customWidth="1"/>
    <col min="2048" max="2048" width="55" style="93" customWidth="1"/>
    <col min="2049" max="2049" width="7.33203125" style="93" customWidth="1"/>
    <col min="2050" max="2050" width="17.88671875" style="93" customWidth="1"/>
    <col min="2051" max="2051" width="2.44140625" style="93" customWidth="1"/>
    <col min="2052" max="2052" width="17.88671875" style="93" customWidth="1"/>
    <col min="2053" max="2053" width="9.109375" style="93"/>
    <col min="2054" max="2054" width="17.88671875" style="93" customWidth="1"/>
    <col min="2055" max="2301" width="9.109375" style="93"/>
    <col min="2302" max="2302" width="3.5546875" style="93" customWidth="1"/>
    <col min="2303" max="2303" width="1.6640625" style="93" customWidth="1"/>
    <col min="2304" max="2304" width="55" style="93" customWidth="1"/>
    <col min="2305" max="2305" width="7.33203125" style="93" customWidth="1"/>
    <col min="2306" max="2306" width="17.88671875" style="93" customWidth="1"/>
    <col min="2307" max="2307" width="2.44140625" style="93" customWidth="1"/>
    <col min="2308" max="2308" width="17.88671875" style="93" customWidth="1"/>
    <col min="2309" max="2309" width="9.109375" style="93"/>
    <col min="2310" max="2310" width="17.88671875" style="93" customWidth="1"/>
    <col min="2311" max="2557" width="9.109375" style="93"/>
    <col min="2558" max="2558" width="3.5546875" style="93" customWidth="1"/>
    <col min="2559" max="2559" width="1.6640625" style="93" customWidth="1"/>
    <col min="2560" max="2560" width="55" style="93" customWidth="1"/>
    <col min="2561" max="2561" width="7.33203125" style="93" customWidth="1"/>
    <col min="2562" max="2562" width="17.88671875" style="93" customWidth="1"/>
    <col min="2563" max="2563" width="2.44140625" style="93" customWidth="1"/>
    <col min="2564" max="2564" width="17.88671875" style="93" customWidth="1"/>
    <col min="2565" max="2565" width="9.109375" style="93"/>
    <col min="2566" max="2566" width="17.88671875" style="93" customWidth="1"/>
    <col min="2567" max="2813" width="9.109375" style="93"/>
    <col min="2814" max="2814" width="3.5546875" style="93" customWidth="1"/>
    <col min="2815" max="2815" width="1.6640625" style="93" customWidth="1"/>
    <col min="2816" max="2816" width="55" style="93" customWidth="1"/>
    <col min="2817" max="2817" width="7.33203125" style="93" customWidth="1"/>
    <col min="2818" max="2818" width="17.88671875" style="93" customWidth="1"/>
    <col min="2819" max="2819" width="2.44140625" style="93" customWidth="1"/>
    <col min="2820" max="2820" width="17.88671875" style="93" customWidth="1"/>
    <col min="2821" max="2821" width="9.109375" style="93"/>
    <col min="2822" max="2822" width="17.88671875" style="93" customWidth="1"/>
    <col min="2823" max="3069" width="9.109375" style="93"/>
    <col min="3070" max="3070" width="3.5546875" style="93" customWidth="1"/>
    <col min="3071" max="3071" width="1.6640625" style="93" customWidth="1"/>
    <col min="3072" max="3072" width="55" style="93" customWidth="1"/>
    <col min="3073" max="3073" width="7.33203125" style="93" customWidth="1"/>
    <col min="3074" max="3074" width="17.88671875" style="93" customWidth="1"/>
    <col min="3075" max="3075" width="2.44140625" style="93" customWidth="1"/>
    <col min="3076" max="3076" width="17.88671875" style="93" customWidth="1"/>
    <col min="3077" max="3077" width="9.109375" style="93"/>
    <col min="3078" max="3078" width="17.88671875" style="93" customWidth="1"/>
    <col min="3079" max="3325" width="9.109375" style="93"/>
    <col min="3326" max="3326" width="3.5546875" style="93" customWidth="1"/>
    <col min="3327" max="3327" width="1.6640625" style="93" customWidth="1"/>
    <col min="3328" max="3328" width="55" style="93" customWidth="1"/>
    <col min="3329" max="3329" width="7.33203125" style="93" customWidth="1"/>
    <col min="3330" max="3330" width="17.88671875" style="93" customWidth="1"/>
    <col min="3331" max="3331" width="2.44140625" style="93" customWidth="1"/>
    <col min="3332" max="3332" width="17.88671875" style="93" customWidth="1"/>
    <col min="3333" max="3333" width="9.109375" style="93"/>
    <col min="3334" max="3334" width="17.88671875" style="93" customWidth="1"/>
    <col min="3335" max="3581" width="9.109375" style="93"/>
    <col min="3582" max="3582" width="3.5546875" style="93" customWidth="1"/>
    <col min="3583" max="3583" width="1.6640625" style="93" customWidth="1"/>
    <col min="3584" max="3584" width="55" style="93" customWidth="1"/>
    <col min="3585" max="3585" width="7.33203125" style="93" customWidth="1"/>
    <col min="3586" max="3586" width="17.88671875" style="93" customWidth="1"/>
    <col min="3587" max="3587" width="2.44140625" style="93" customWidth="1"/>
    <col min="3588" max="3588" width="17.88671875" style="93" customWidth="1"/>
    <col min="3589" max="3589" width="9.109375" style="93"/>
    <col min="3590" max="3590" width="17.88671875" style="93" customWidth="1"/>
    <col min="3591" max="3837" width="9.109375" style="93"/>
    <col min="3838" max="3838" width="3.5546875" style="93" customWidth="1"/>
    <col min="3839" max="3839" width="1.6640625" style="93" customWidth="1"/>
    <col min="3840" max="3840" width="55" style="93" customWidth="1"/>
    <col min="3841" max="3841" width="7.33203125" style="93" customWidth="1"/>
    <col min="3842" max="3842" width="17.88671875" style="93" customWidth="1"/>
    <col min="3843" max="3843" width="2.44140625" style="93" customWidth="1"/>
    <col min="3844" max="3844" width="17.88671875" style="93" customWidth="1"/>
    <col min="3845" max="3845" width="9.109375" style="93"/>
    <col min="3846" max="3846" width="17.88671875" style="93" customWidth="1"/>
    <col min="3847" max="4093" width="9.109375" style="93"/>
    <col min="4094" max="4094" width="3.5546875" style="93" customWidth="1"/>
    <col min="4095" max="4095" width="1.6640625" style="93" customWidth="1"/>
    <col min="4096" max="4096" width="55" style="93" customWidth="1"/>
    <col min="4097" max="4097" width="7.33203125" style="93" customWidth="1"/>
    <col min="4098" max="4098" width="17.88671875" style="93" customWidth="1"/>
    <col min="4099" max="4099" width="2.44140625" style="93" customWidth="1"/>
    <col min="4100" max="4100" width="17.88671875" style="93" customWidth="1"/>
    <col min="4101" max="4101" width="9.109375" style="93"/>
    <col min="4102" max="4102" width="17.88671875" style="93" customWidth="1"/>
    <col min="4103" max="4349" width="9.109375" style="93"/>
    <col min="4350" max="4350" width="3.5546875" style="93" customWidth="1"/>
    <col min="4351" max="4351" width="1.6640625" style="93" customWidth="1"/>
    <col min="4352" max="4352" width="55" style="93" customWidth="1"/>
    <col min="4353" max="4353" width="7.33203125" style="93" customWidth="1"/>
    <col min="4354" max="4354" width="17.88671875" style="93" customWidth="1"/>
    <col min="4355" max="4355" width="2.44140625" style="93" customWidth="1"/>
    <col min="4356" max="4356" width="17.88671875" style="93" customWidth="1"/>
    <col min="4357" max="4357" width="9.109375" style="93"/>
    <col min="4358" max="4358" width="17.88671875" style="93" customWidth="1"/>
    <col min="4359" max="4605" width="9.109375" style="93"/>
    <col min="4606" max="4606" width="3.5546875" style="93" customWidth="1"/>
    <col min="4607" max="4607" width="1.6640625" style="93" customWidth="1"/>
    <col min="4608" max="4608" width="55" style="93" customWidth="1"/>
    <col min="4609" max="4609" width="7.33203125" style="93" customWidth="1"/>
    <col min="4610" max="4610" width="17.88671875" style="93" customWidth="1"/>
    <col min="4611" max="4611" width="2.44140625" style="93" customWidth="1"/>
    <col min="4612" max="4612" width="17.88671875" style="93" customWidth="1"/>
    <col min="4613" max="4613" width="9.109375" style="93"/>
    <col min="4614" max="4614" width="17.88671875" style="93" customWidth="1"/>
    <col min="4615" max="4861" width="9.109375" style="93"/>
    <col min="4862" max="4862" width="3.5546875" style="93" customWidth="1"/>
    <col min="4863" max="4863" width="1.6640625" style="93" customWidth="1"/>
    <col min="4864" max="4864" width="55" style="93" customWidth="1"/>
    <col min="4865" max="4865" width="7.33203125" style="93" customWidth="1"/>
    <col min="4866" max="4866" width="17.88671875" style="93" customWidth="1"/>
    <col min="4867" max="4867" width="2.44140625" style="93" customWidth="1"/>
    <col min="4868" max="4868" width="17.88671875" style="93" customWidth="1"/>
    <col min="4869" max="4869" width="9.109375" style="93"/>
    <col min="4870" max="4870" width="17.88671875" style="93" customWidth="1"/>
    <col min="4871" max="5117" width="9.109375" style="93"/>
    <col min="5118" max="5118" width="3.5546875" style="93" customWidth="1"/>
    <col min="5119" max="5119" width="1.6640625" style="93" customWidth="1"/>
    <col min="5120" max="5120" width="55" style="93" customWidth="1"/>
    <col min="5121" max="5121" width="7.33203125" style="93" customWidth="1"/>
    <col min="5122" max="5122" width="17.88671875" style="93" customWidth="1"/>
    <col min="5123" max="5123" width="2.44140625" style="93" customWidth="1"/>
    <col min="5124" max="5124" width="17.88671875" style="93" customWidth="1"/>
    <col min="5125" max="5125" width="9.109375" style="93"/>
    <col min="5126" max="5126" width="17.88671875" style="93" customWidth="1"/>
    <col min="5127" max="5373" width="9.109375" style="93"/>
    <col min="5374" max="5374" width="3.5546875" style="93" customWidth="1"/>
    <col min="5375" max="5375" width="1.6640625" style="93" customWidth="1"/>
    <col min="5376" max="5376" width="55" style="93" customWidth="1"/>
    <col min="5377" max="5377" width="7.33203125" style="93" customWidth="1"/>
    <col min="5378" max="5378" width="17.88671875" style="93" customWidth="1"/>
    <col min="5379" max="5379" width="2.44140625" style="93" customWidth="1"/>
    <col min="5380" max="5380" width="17.88671875" style="93" customWidth="1"/>
    <col min="5381" max="5381" width="9.109375" style="93"/>
    <col min="5382" max="5382" width="17.88671875" style="93" customWidth="1"/>
    <col min="5383" max="5629" width="9.109375" style="93"/>
    <col min="5630" max="5630" width="3.5546875" style="93" customWidth="1"/>
    <col min="5631" max="5631" width="1.6640625" style="93" customWidth="1"/>
    <col min="5632" max="5632" width="55" style="93" customWidth="1"/>
    <col min="5633" max="5633" width="7.33203125" style="93" customWidth="1"/>
    <col min="5634" max="5634" width="17.88671875" style="93" customWidth="1"/>
    <col min="5635" max="5635" width="2.44140625" style="93" customWidth="1"/>
    <col min="5636" max="5636" width="17.88671875" style="93" customWidth="1"/>
    <col min="5637" max="5637" width="9.109375" style="93"/>
    <col min="5638" max="5638" width="17.88671875" style="93" customWidth="1"/>
    <col min="5639" max="5885" width="9.109375" style="93"/>
    <col min="5886" max="5886" width="3.5546875" style="93" customWidth="1"/>
    <col min="5887" max="5887" width="1.6640625" style="93" customWidth="1"/>
    <col min="5888" max="5888" width="55" style="93" customWidth="1"/>
    <col min="5889" max="5889" width="7.33203125" style="93" customWidth="1"/>
    <col min="5890" max="5890" width="17.88671875" style="93" customWidth="1"/>
    <col min="5891" max="5891" width="2.44140625" style="93" customWidth="1"/>
    <col min="5892" max="5892" width="17.88671875" style="93" customWidth="1"/>
    <col min="5893" max="5893" width="9.109375" style="93"/>
    <col min="5894" max="5894" width="17.88671875" style="93" customWidth="1"/>
    <col min="5895" max="6141" width="9.109375" style="93"/>
    <col min="6142" max="6142" width="3.5546875" style="93" customWidth="1"/>
    <col min="6143" max="6143" width="1.6640625" style="93" customWidth="1"/>
    <col min="6144" max="6144" width="55" style="93" customWidth="1"/>
    <col min="6145" max="6145" width="7.33203125" style="93" customWidth="1"/>
    <col min="6146" max="6146" width="17.88671875" style="93" customWidth="1"/>
    <col min="6147" max="6147" width="2.44140625" style="93" customWidth="1"/>
    <col min="6148" max="6148" width="17.88671875" style="93" customWidth="1"/>
    <col min="6149" max="6149" width="9.109375" style="93"/>
    <col min="6150" max="6150" width="17.88671875" style="93" customWidth="1"/>
    <col min="6151" max="6397" width="9.109375" style="93"/>
    <col min="6398" max="6398" width="3.5546875" style="93" customWidth="1"/>
    <col min="6399" max="6399" width="1.6640625" style="93" customWidth="1"/>
    <col min="6400" max="6400" width="55" style="93" customWidth="1"/>
    <col min="6401" max="6401" width="7.33203125" style="93" customWidth="1"/>
    <col min="6402" max="6402" width="17.88671875" style="93" customWidth="1"/>
    <col min="6403" max="6403" width="2.44140625" style="93" customWidth="1"/>
    <col min="6404" max="6404" width="17.88671875" style="93" customWidth="1"/>
    <col min="6405" max="6405" width="9.109375" style="93"/>
    <col min="6406" max="6406" width="17.88671875" style="93" customWidth="1"/>
    <col min="6407" max="6653" width="9.109375" style="93"/>
    <col min="6654" max="6654" width="3.5546875" style="93" customWidth="1"/>
    <col min="6655" max="6655" width="1.6640625" style="93" customWidth="1"/>
    <col min="6656" max="6656" width="55" style="93" customWidth="1"/>
    <col min="6657" max="6657" width="7.33203125" style="93" customWidth="1"/>
    <col min="6658" max="6658" width="17.88671875" style="93" customWidth="1"/>
    <col min="6659" max="6659" width="2.44140625" style="93" customWidth="1"/>
    <col min="6660" max="6660" width="17.88671875" style="93" customWidth="1"/>
    <col min="6661" max="6661" width="9.109375" style="93"/>
    <col min="6662" max="6662" width="17.88671875" style="93" customWidth="1"/>
    <col min="6663" max="6909" width="9.109375" style="93"/>
    <col min="6910" max="6910" width="3.5546875" style="93" customWidth="1"/>
    <col min="6911" max="6911" width="1.6640625" style="93" customWidth="1"/>
    <col min="6912" max="6912" width="55" style="93" customWidth="1"/>
    <col min="6913" max="6913" width="7.33203125" style="93" customWidth="1"/>
    <col min="6914" max="6914" width="17.88671875" style="93" customWidth="1"/>
    <col min="6915" max="6915" width="2.44140625" style="93" customWidth="1"/>
    <col min="6916" max="6916" width="17.88671875" style="93" customWidth="1"/>
    <col min="6917" max="6917" width="9.109375" style="93"/>
    <col min="6918" max="6918" width="17.88671875" style="93" customWidth="1"/>
    <col min="6919" max="7165" width="9.109375" style="93"/>
    <col min="7166" max="7166" width="3.5546875" style="93" customWidth="1"/>
    <col min="7167" max="7167" width="1.6640625" style="93" customWidth="1"/>
    <col min="7168" max="7168" width="55" style="93" customWidth="1"/>
    <col min="7169" max="7169" width="7.33203125" style="93" customWidth="1"/>
    <col min="7170" max="7170" width="17.88671875" style="93" customWidth="1"/>
    <col min="7171" max="7171" width="2.44140625" style="93" customWidth="1"/>
    <col min="7172" max="7172" width="17.88671875" style="93" customWidth="1"/>
    <col min="7173" max="7173" width="9.109375" style="93"/>
    <col min="7174" max="7174" width="17.88671875" style="93" customWidth="1"/>
    <col min="7175" max="7421" width="9.109375" style="93"/>
    <col min="7422" max="7422" width="3.5546875" style="93" customWidth="1"/>
    <col min="7423" max="7423" width="1.6640625" style="93" customWidth="1"/>
    <col min="7424" max="7424" width="55" style="93" customWidth="1"/>
    <col min="7425" max="7425" width="7.33203125" style="93" customWidth="1"/>
    <col min="7426" max="7426" width="17.88671875" style="93" customWidth="1"/>
    <col min="7427" max="7427" width="2.44140625" style="93" customWidth="1"/>
    <col min="7428" max="7428" width="17.88671875" style="93" customWidth="1"/>
    <col min="7429" max="7429" width="9.109375" style="93"/>
    <col min="7430" max="7430" width="17.88671875" style="93" customWidth="1"/>
    <col min="7431" max="7677" width="9.109375" style="93"/>
    <col min="7678" max="7678" width="3.5546875" style="93" customWidth="1"/>
    <col min="7679" max="7679" width="1.6640625" style="93" customWidth="1"/>
    <col min="7680" max="7680" width="55" style="93" customWidth="1"/>
    <col min="7681" max="7681" width="7.33203125" style="93" customWidth="1"/>
    <col min="7682" max="7682" width="17.88671875" style="93" customWidth="1"/>
    <col min="7683" max="7683" width="2.44140625" style="93" customWidth="1"/>
    <col min="7684" max="7684" width="17.88671875" style="93" customWidth="1"/>
    <col min="7685" max="7685" width="9.109375" style="93"/>
    <col min="7686" max="7686" width="17.88671875" style="93" customWidth="1"/>
    <col min="7687" max="7933" width="9.109375" style="93"/>
    <col min="7934" max="7934" width="3.5546875" style="93" customWidth="1"/>
    <col min="7935" max="7935" width="1.6640625" style="93" customWidth="1"/>
    <col min="7936" max="7936" width="55" style="93" customWidth="1"/>
    <col min="7937" max="7937" width="7.33203125" style="93" customWidth="1"/>
    <col min="7938" max="7938" width="17.88671875" style="93" customWidth="1"/>
    <col min="7939" max="7939" width="2.44140625" style="93" customWidth="1"/>
    <col min="7940" max="7940" width="17.88671875" style="93" customWidth="1"/>
    <col min="7941" max="7941" width="9.109375" style="93"/>
    <col min="7942" max="7942" width="17.88671875" style="93" customWidth="1"/>
    <col min="7943" max="8189" width="9.109375" style="93"/>
    <col min="8190" max="8190" width="3.5546875" style="93" customWidth="1"/>
    <col min="8191" max="8191" width="1.6640625" style="93" customWidth="1"/>
    <col min="8192" max="8192" width="55" style="93" customWidth="1"/>
    <col min="8193" max="8193" width="7.33203125" style="93" customWidth="1"/>
    <col min="8194" max="8194" width="17.88671875" style="93" customWidth="1"/>
    <col min="8195" max="8195" width="2.44140625" style="93" customWidth="1"/>
    <col min="8196" max="8196" width="17.88671875" style="93" customWidth="1"/>
    <col min="8197" max="8197" width="9.109375" style="93"/>
    <col min="8198" max="8198" width="17.88671875" style="93" customWidth="1"/>
    <col min="8199" max="8445" width="9.109375" style="93"/>
    <col min="8446" max="8446" width="3.5546875" style="93" customWidth="1"/>
    <col min="8447" max="8447" width="1.6640625" style="93" customWidth="1"/>
    <col min="8448" max="8448" width="55" style="93" customWidth="1"/>
    <col min="8449" max="8449" width="7.33203125" style="93" customWidth="1"/>
    <col min="8450" max="8450" width="17.88671875" style="93" customWidth="1"/>
    <col min="8451" max="8451" width="2.44140625" style="93" customWidth="1"/>
    <col min="8452" max="8452" width="17.88671875" style="93" customWidth="1"/>
    <col min="8453" max="8453" width="9.109375" style="93"/>
    <col min="8454" max="8454" width="17.88671875" style="93" customWidth="1"/>
    <col min="8455" max="8701" width="9.109375" style="93"/>
    <col min="8702" max="8702" width="3.5546875" style="93" customWidth="1"/>
    <col min="8703" max="8703" width="1.6640625" style="93" customWidth="1"/>
    <col min="8704" max="8704" width="55" style="93" customWidth="1"/>
    <col min="8705" max="8705" width="7.33203125" style="93" customWidth="1"/>
    <col min="8706" max="8706" width="17.88671875" style="93" customWidth="1"/>
    <col min="8707" max="8707" width="2.44140625" style="93" customWidth="1"/>
    <col min="8708" max="8708" width="17.88671875" style="93" customWidth="1"/>
    <col min="8709" max="8709" width="9.109375" style="93"/>
    <col min="8710" max="8710" width="17.88671875" style="93" customWidth="1"/>
    <col min="8711" max="8957" width="9.109375" style="93"/>
    <col min="8958" max="8958" width="3.5546875" style="93" customWidth="1"/>
    <col min="8959" max="8959" width="1.6640625" style="93" customWidth="1"/>
    <col min="8960" max="8960" width="55" style="93" customWidth="1"/>
    <col min="8961" max="8961" width="7.33203125" style="93" customWidth="1"/>
    <col min="8962" max="8962" width="17.88671875" style="93" customWidth="1"/>
    <col min="8963" max="8963" width="2.44140625" style="93" customWidth="1"/>
    <col min="8964" max="8964" width="17.88671875" style="93" customWidth="1"/>
    <col min="8965" max="8965" width="9.109375" style="93"/>
    <col min="8966" max="8966" width="17.88671875" style="93" customWidth="1"/>
    <col min="8967" max="9213" width="9.109375" style="93"/>
    <col min="9214" max="9214" width="3.5546875" style="93" customWidth="1"/>
    <col min="9215" max="9215" width="1.6640625" style="93" customWidth="1"/>
    <col min="9216" max="9216" width="55" style="93" customWidth="1"/>
    <col min="9217" max="9217" width="7.33203125" style="93" customWidth="1"/>
    <col min="9218" max="9218" width="17.88671875" style="93" customWidth="1"/>
    <col min="9219" max="9219" width="2.44140625" style="93" customWidth="1"/>
    <col min="9220" max="9220" width="17.88671875" style="93" customWidth="1"/>
    <col min="9221" max="9221" width="9.109375" style="93"/>
    <col min="9222" max="9222" width="17.88671875" style="93" customWidth="1"/>
    <col min="9223" max="9469" width="9.109375" style="93"/>
    <col min="9470" max="9470" width="3.5546875" style="93" customWidth="1"/>
    <col min="9471" max="9471" width="1.6640625" style="93" customWidth="1"/>
    <col min="9472" max="9472" width="55" style="93" customWidth="1"/>
    <col min="9473" max="9473" width="7.33203125" style="93" customWidth="1"/>
    <col min="9474" max="9474" width="17.88671875" style="93" customWidth="1"/>
    <col min="9475" max="9475" width="2.44140625" style="93" customWidth="1"/>
    <col min="9476" max="9476" width="17.88671875" style="93" customWidth="1"/>
    <col min="9477" max="9477" width="9.109375" style="93"/>
    <col min="9478" max="9478" width="17.88671875" style="93" customWidth="1"/>
    <col min="9479" max="9725" width="9.109375" style="93"/>
    <col min="9726" max="9726" width="3.5546875" style="93" customWidth="1"/>
    <col min="9727" max="9727" width="1.6640625" style="93" customWidth="1"/>
    <col min="9728" max="9728" width="55" style="93" customWidth="1"/>
    <col min="9729" max="9729" width="7.33203125" style="93" customWidth="1"/>
    <col min="9730" max="9730" width="17.88671875" style="93" customWidth="1"/>
    <col min="9731" max="9731" width="2.44140625" style="93" customWidth="1"/>
    <col min="9732" max="9732" width="17.88671875" style="93" customWidth="1"/>
    <col min="9733" max="9733" width="9.109375" style="93"/>
    <col min="9734" max="9734" width="17.88671875" style="93" customWidth="1"/>
    <col min="9735" max="9981" width="9.109375" style="93"/>
    <col min="9982" max="9982" width="3.5546875" style="93" customWidth="1"/>
    <col min="9983" max="9983" width="1.6640625" style="93" customWidth="1"/>
    <col min="9984" max="9984" width="55" style="93" customWidth="1"/>
    <col min="9985" max="9985" width="7.33203125" style="93" customWidth="1"/>
    <col min="9986" max="9986" width="17.88671875" style="93" customWidth="1"/>
    <col min="9987" max="9987" width="2.44140625" style="93" customWidth="1"/>
    <col min="9988" max="9988" width="17.88671875" style="93" customWidth="1"/>
    <col min="9989" max="9989" width="9.109375" style="93"/>
    <col min="9990" max="9990" width="17.88671875" style="93" customWidth="1"/>
    <col min="9991" max="10237" width="9.109375" style="93"/>
    <col min="10238" max="10238" width="3.5546875" style="93" customWidth="1"/>
    <col min="10239" max="10239" width="1.6640625" style="93" customWidth="1"/>
    <col min="10240" max="10240" width="55" style="93" customWidth="1"/>
    <col min="10241" max="10241" width="7.33203125" style="93" customWidth="1"/>
    <col min="10242" max="10242" width="17.88671875" style="93" customWidth="1"/>
    <col min="10243" max="10243" width="2.44140625" style="93" customWidth="1"/>
    <col min="10244" max="10244" width="17.88671875" style="93" customWidth="1"/>
    <col min="10245" max="10245" width="9.109375" style="93"/>
    <col min="10246" max="10246" width="17.88671875" style="93" customWidth="1"/>
    <col min="10247" max="10493" width="9.109375" style="93"/>
    <col min="10494" max="10494" width="3.5546875" style="93" customWidth="1"/>
    <col min="10495" max="10495" width="1.6640625" style="93" customWidth="1"/>
    <col min="10496" max="10496" width="55" style="93" customWidth="1"/>
    <col min="10497" max="10497" width="7.33203125" style="93" customWidth="1"/>
    <col min="10498" max="10498" width="17.88671875" style="93" customWidth="1"/>
    <col min="10499" max="10499" width="2.44140625" style="93" customWidth="1"/>
    <col min="10500" max="10500" width="17.88671875" style="93" customWidth="1"/>
    <col min="10501" max="10501" width="9.109375" style="93"/>
    <col min="10502" max="10502" width="17.88671875" style="93" customWidth="1"/>
    <col min="10503" max="10749" width="9.109375" style="93"/>
    <col min="10750" max="10750" width="3.5546875" style="93" customWidth="1"/>
    <col min="10751" max="10751" width="1.6640625" style="93" customWidth="1"/>
    <col min="10752" max="10752" width="55" style="93" customWidth="1"/>
    <col min="10753" max="10753" width="7.33203125" style="93" customWidth="1"/>
    <col min="10754" max="10754" width="17.88671875" style="93" customWidth="1"/>
    <col min="10755" max="10755" width="2.44140625" style="93" customWidth="1"/>
    <col min="10756" max="10756" width="17.88671875" style="93" customWidth="1"/>
    <col min="10757" max="10757" width="9.109375" style="93"/>
    <col min="10758" max="10758" width="17.88671875" style="93" customWidth="1"/>
    <col min="10759" max="11005" width="9.109375" style="93"/>
    <col min="11006" max="11006" width="3.5546875" style="93" customWidth="1"/>
    <col min="11007" max="11007" width="1.6640625" style="93" customWidth="1"/>
    <col min="11008" max="11008" width="55" style="93" customWidth="1"/>
    <col min="11009" max="11009" width="7.33203125" style="93" customWidth="1"/>
    <col min="11010" max="11010" width="17.88671875" style="93" customWidth="1"/>
    <col min="11011" max="11011" width="2.44140625" style="93" customWidth="1"/>
    <col min="11012" max="11012" width="17.88671875" style="93" customWidth="1"/>
    <col min="11013" max="11013" width="9.109375" style="93"/>
    <col min="11014" max="11014" width="17.88671875" style="93" customWidth="1"/>
    <col min="11015" max="11261" width="9.109375" style="93"/>
    <col min="11262" max="11262" width="3.5546875" style="93" customWidth="1"/>
    <col min="11263" max="11263" width="1.6640625" style="93" customWidth="1"/>
    <col min="11264" max="11264" width="55" style="93" customWidth="1"/>
    <col min="11265" max="11265" width="7.33203125" style="93" customWidth="1"/>
    <col min="11266" max="11266" width="17.88671875" style="93" customWidth="1"/>
    <col min="11267" max="11267" width="2.44140625" style="93" customWidth="1"/>
    <col min="11268" max="11268" width="17.88671875" style="93" customWidth="1"/>
    <col min="11269" max="11269" width="9.109375" style="93"/>
    <col min="11270" max="11270" width="17.88671875" style="93" customWidth="1"/>
    <col min="11271" max="11517" width="9.109375" style="93"/>
    <col min="11518" max="11518" width="3.5546875" style="93" customWidth="1"/>
    <col min="11519" max="11519" width="1.6640625" style="93" customWidth="1"/>
    <col min="11520" max="11520" width="55" style="93" customWidth="1"/>
    <col min="11521" max="11521" width="7.33203125" style="93" customWidth="1"/>
    <col min="11522" max="11522" width="17.88671875" style="93" customWidth="1"/>
    <col min="11523" max="11523" width="2.44140625" style="93" customWidth="1"/>
    <col min="11524" max="11524" width="17.88671875" style="93" customWidth="1"/>
    <col min="11525" max="11525" width="9.109375" style="93"/>
    <col min="11526" max="11526" width="17.88671875" style="93" customWidth="1"/>
    <col min="11527" max="11773" width="9.109375" style="93"/>
    <col min="11774" max="11774" width="3.5546875" style="93" customWidth="1"/>
    <col min="11775" max="11775" width="1.6640625" style="93" customWidth="1"/>
    <col min="11776" max="11776" width="55" style="93" customWidth="1"/>
    <col min="11777" max="11777" width="7.33203125" style="93" customWidth="1"/>
    <col min="11778" max="11778" width="17.88671875" style="93" customWidth="1"/>
    <col min="11779" max="11779" width="2.44140625" style="93" customWidth="1"/>
    <col min="11780" max="11780" width="17.88671875" style="93" customWidth="1"/>
    <col min="11781" max="11781" width="9.109375" style="93"/>
    <col min="11782" max="11782" width="17.88671875" style="93" customWidth="1"/>
    <col min="11783" max="12029" width="9.109375" style="93"/>
    <col min="12030" max="12030" width="3.5546875" style="93" customWidth="1"/>
    <col min="12031" max="12031" width="1.6640625" style="93" customWidth="1"/>
    <col min="12032" max="12032" width="55" style="93" customWidth="1"/>
    <col min="12033" max="12033" width="7.33203125" style="93" customWidth="1"/>
    <col min="12034" max="12034" width="17.88671875" style="93" customWidth="1"/>
    <col min="12035" max="12035" width="2.44140625" style="93" customWidth="1"/>
    <col min="12036" max="12036" width="17.88671875" style="93" customWidth="1"/>
    <col min="12037" max="12037" width="9.109375" style="93"/>
    <col min="12038" max="12038" width="17.88671875" style="93" customWidth="1"/>
    <col min="12039" max="12285" width="9.109375" style="93"/>
    <col min="12286" max="12286" width="3.5546875" style="93" customWidth="1"/>
    <col min="12287" max="12287" width="1.6640625" style="93" customWidth="1"/>
    <col min="12288" max="12288" width="55" style="93" customWidth="1"/>
    <col min="12289" max="12289" width="7.33203125" style="93" customWidth="1"/>
    <col min="12290" max="12290" width="17.88671875" style="93" customWidth="1"/>
    <col min="12291" max="12291" width="2.44140625" style="93" customWidth="1"/>
    <col min="12292" max="12292" width="17.88671875" style="93" customWidth="1"/>
    <col min="12293" max="12293" width="9.109375" style="93"/>
    <col min="12294" max="12294" width="17.88671875" style="93" customWidth="1"/>
    <col min="12295" max="12541" width="9.109375" style="93"/>
    <col min="12542" max="12542" width="3.5546875" style="93" customWidth="1"/>
    <col min="12543" max="12543" width="1.6640625" style="93" customWidth="1"/>
    <col min="12544" max="12544" width="55" style="93" customWidth="1"/>
    <col min="12545" max="12545" width="7.33203125" style="93" customWidth="1"/>
    <col min="12546" max="12546" width="17.88671875" style="93" customWidth="1"/>
    <col min="12547" max="12547" width="2.44140625" style="93" customWidth="1"/>
    <col min="12548" max="12548" width="17.88671875" style="93" customWidth="1"/>
    <col min="12549" max="12549" width="9.109375" style="93"/>
    <col min="12550" max="12550" width="17.88671875" style="93" customWidth="1"/>
    <col min="12551" max="12797" width="9.109375" style="93"/>
    <col min="12798" max="12798" width="3.5546875" style="93" customWidth="1"/>
    <col min="12799" max="12799" width="1.6640625" style="93" customWidth="1"/>
    <col min="12800" max="12800" width="55" style="93" customWidth="1"/>
    <col min="12801" max="12801" width="7.33203125" style="93" customWidth="1"/>
    <col min="12802" max="12802" width="17.88671875" style="93" customWidth="1"/>
    <col min="12803" max="12803" width="2.44140625" style="93" customWidth="1"/>
    <col min="12804" max="12804" width="17.88671875" style="93" customWidth="1"/>
    <col min="12805" max="12805" width="9.109375" style="93"/>
    <col min="12806" max="12806" width="17.88671875" style="93" customWidth="1"/>
    <col min="12807" max="13053" width="9.109375" style="93"/>
    <col min="13054" max="13054" width="3.5546875" style="93" customWidth="1"/>
    <col min="13055" max="13055" width="1.6640625" style="93" customWidth="1"/>
    <col min="13056" max="13056" width="55" style="93" customWidth="1"/>
    <col min="13057" max="13057" width="7.33203125" style="93" customWidth="1"/>
    <col min="13058" max="13058" width="17.88671875" style="93" customWidth="1"/>
    <col min="13059" max="13059" width="2.44140625" style="93" customWidth="1"/>
    <col min="13060" max="13060" width="17.88671875" style="93" customWidth="1"/>
    <col min="13061" max="13061" width="9.109375" style="93"/>
    <col min="13062" max="13062" width="17.88671875" style="93" customWidth="1"/>
    <col min="13063" max="13309" width="9.109375" style="93"/>
    <col min="13310" max="13310" width="3.5546875" style="93" customWidth="1"/>
    <col min="13311" max="13311" width="1.6640625" style="93" customWidth="1"/>
    <col min="13312" max="13312" width="55" style="93" customWidth="1"/>
    <col min="13313" max="13313" width="7.33203125" style="93" customWidth="1"/>
    <col min="13314" max="13314" width="17.88671875" style="93" customWidth="1"/>
    <col min="13315" max="13315" width="2.44140625" style="93" customWidth="1"/>
    <col min="13316" max="13316" width="17.88671875" style="93" customWidth="1"/>
    <col min="13317" max="13317" width="9.109375" style="93"/>
    <col min="13318" max="13318" width="17.88671875" style="93" customWidth="1"/>
    <col min="13319" max="13565" width="9.109375" style="93"/>
    <col min="13566" max="13566" width="3.5546875" style="93" customWidth="1"/>
    <col min="13567" max="13567" width="1.6640625" style="93" customWidth="1"/>
    <col min="13568" max="13568" width="55" style="93" customWidth="1"/>
    <col min="13569" max="13569" width="7.33203125" style="93" customWidth="1"/>
    <col min="13570" max="13570" width="17.88671875" style="93" customWidth="1"/>
    <col min="13571" max="13571" width="2.44140625" style="93" customWidth="1"/>
    <col min="13572" max="13572" width="17.88671875" style="93" customWidth="1"/>
    <col min="13573" max="13573" width="9.109375" style="93"/>
    <col min="13574" max="13574" width="17.88671875" style="93" customWidth="1"/>
    <col min="13575" max="13821" width="9.109375" style="93"/>
    <col min="13822" max="13822" width="3.5546875" style="93" customWidth="1"/>
    <col min="13823" max="13823" width="1.6640625" style="93" customWidth="1"/>
    <col min="13824" max="13824" width="55" style="93" customWidth="1"/>
    <col min="13825" max="13825" width="7.33203125" style="93" customWidth="1"/>
    <col min="13826" max="13826" width="17.88671875" style="93" customWidth="1"/>
    <col min="13827" max="13827" width="2.44140625" style="93" customWidth="1"/>
    <col min="13828" max="13828" width="17.88671875" style="93" customWidth="1"/>
    <col min="13829" max="13829" width="9.109375" style="93"/>
    <col min="13830" max="13830" width="17.88671875" style="93" customWidth="1"/>
    <col min="13831" max="14077" width="9.109375" style="93"/>
    <col min="14078" max="14078" width="3.5546875" style="93" customWidth="1"/>
    <col min="14079" max="14079" width="1.6640625" style="93" customWidth="1"/>
    <col min="14080" max="14080" width="55" style="93" customWidth="1"/>
    <col min="14081" max="14081" width="7.33203125" style="93" customWidth="1"/>
    <col min="14082" max="14082" width="17.88671875" style="93" customWidth="1"/>
    <col min="14083" max="14083" width="2.44140625" style="93" customWidth="1"/>
    <col min="14084" max="14084" width="17.88671875" style="93" customWidth="1"/>
    <col min="14085" max="14085" width="9.109375" style="93"/>
    <col min="14086" max="14086" width="17.88671875" style="93" customWidth="1"/>
    <col min="14087" max="14333" width="9.109375" style="93"/>
    <col min="14334" max="14334" width="3.5546875" style="93" customWidth="1"/>
    <col min="14335" max="14335" width="1.6640625" style="93" customWidth="1"/>
    <col min="14336" max="14336" width="55" style="93" customWidth="1"/>
    <col min="14337" max="14337" width="7.33203125" style="93" customWidth="1"/>
    <col min="14338" max="14338" width="17.88671875" style="93" customWidth="1"/>
    <col min="14339" max="14339" width="2.44140625" style="93" customWidth="1"/>
    <col min="14340" max="14340" width="17.88671875" style="93" customWidth="1"/>
    <col min="14341" max="14341" width="9.109375" style="93"/>
    <col min="14342" max="14342" width="17.88671875" style="93" customWidth="1"/>
    <col min="14343" max="14589" width="9.109375" style="93"/>
    <col min="14590" max="14590" width="3.5546875" style="93" customWidth="1"/>
    <col min="14591" max="14591" width="1.6640625" style="93" customWidth="1"/>
    <col min="14592" max="14592" width="55" style="93" customWidth="1"/>
    <col min="14593" max="14593" width="7.33203125" style="93" customWidth="1"/>
    <col min="14594" max="14594" width="17.88671875" style="93" customWidth="1"/>
    <col min="14595" max="14595" width="2.44140625" style="93" customWidth="1"/>
    <col min="14596" max="14596" width="17.88671875" style="93" customWidth="1"/>
    <col min="14597" max="14597" width="9.109375" style="93"/>
    <col min="14598" max="14598" width="17.88671875" style="93" customWidth="1"/>
    <col min="14599" max="14845" width="9.109375" style="93"/>
    <col min="14846" max="14846" width="3.5546875" style="93" customWidth="1"/>
    <col min="14847" max="14847" width="1.6640625" style="93" customWidth="1"/>
    <col min="14848" max="14848" width="55" style="93" customWidth="1"/>
    <col min="14849" max="14849" width="7.33203125" style="93" customWidth="1"/>
    <col min="14850" max="14850" width="17.88671875" style="93" customWidth="1"/>
    <col min="14851" max="14851" width="2.44140625" style="93" customWidth="1"/>
    <col min="14852" max="14852" width="17.88671875" style="93" customWidth="1"/>
    <col min="14853" max="14853" width="9.109375" style="93"/>
    <col min="14854" max="14854" width="17.88671875" style="93" customWidth="1"/>
    <col min="14855" max="15101" width="9.109375" style="93"/>
    <col min="15102" max="15102" width="3.5546875" style="93" customWidth="1"/>
    <col min="15103" max="15103" width="1.6640625" style="93" customWidth="1"/>
    <col min="15104" max="15104" width="55" style="93" customWidth="1"/>
    <col min="15105" max="15105" width="7.33203125" style="93" customWidth="1"/>
    <col min="15106" max="15106" width="17.88671875" style="93" customWidth="1"/>
    <col min="15107" max="15107" width="2.44140625" style="93" customWidth="1"/>
    <col min="15108" max="15108" width="17.88671875" style="93" customWidth="1"/>
    <col min="15109" max="15109" width="9.109375" style="93"/>
    <col min="15110" max="15110" width="17.88671875" style="93" customWidth="1"/>
    <col min="15111" max="15357" width="9.109375" style="93"/>
    <col min="15358" max="15358" width="3.5546875" style="93" customWidth="1"/>
    <col min="15359" max="15359" width="1.6640625" style="93" customWidth="1"/>
    <col min="15360" max="15360" width="55" style="93" customWidth="1"/>
    <col min="15361" max="15361" width="7.33203125" style="93" customWidth="1"/>
    <col min="15362" max="15362" width="17.88671875" style="93" customWidth="1"/>
    <col min="15363" max="15363" width="2.44140625" style="93" customWidth="1"/>
    <col min="15364" max="15364" width="17.88671875" style="93" customWidth="1"/>
    <col min="15365" max="15365" width="9.109375" style="93"/>
    <col min="15366" max="15366" width="17.88671875" style="93" customWidth="1"/>
    <col min="15367" max="15613" width="9.109375" style="93"/>
    <col min="15614" max="15614" width="3.5546875" style="93" customWidth="1"/>
    <col min="15615" max="15615" width="1.6640625" style="93" customWidth="1"/>
    <col min="15616" max="15616" width="55" style="93" customWidth="1"/>
    <col min="15617" max="15617" width="7.33203125" style="93" customWidth="1"/>
    <col min="15618" max="15618" width="17.88671875" style="93" customWidth="1"/>
    <col min="15619" max="15619" width="2.44140625" style="93" customWidth="1"/>
    <col min="15620" max="15620" width="17.88671875" style="93" customWidth="1"/>
    <col min="15621" max="15621" width="9.109375" style="93"/>
    <col min="15622" max="15622" width="17.88671875" style="93" customWidth="1"/>
    <col min="15623" max="15869" width="9.109375" style="93"/>
    <col min="15870" max="15870" width="3.5546875" style="93" customWidth="1"/>
    <col min="15871" max="15871" width="1.6640625" style="93" customWidth="1"/>
    <col min="15872" max="15872" width="55" style="93" customWidth="1"/>
    <col min="15873" max="15873" width="7.33203125" style="93" customWidth="1"/>
    <col min="15874" max="15874" width="17.88671875" style="93" customWidth="1"/>
    <col min="15875" max="15875" width="2.44140625" style="93" customWidth="1"/>
    <col min="15876" max="15876" width="17.88671875" style="93" customWidth="1"/>
    <col min="15877" max="15877" width="9.109375" style="93"/>
    <col min="15878" max="15878" width="17.88671875" style="93" customWidth="1"/>
    <col min="15879" max="16125" width="9.109375" style="93"/>
    <col min="16126" max="16126" width="3.5546875" style="93" customWidth="1"/>
    <col min="16127" max="16127" width="1.6640625" style="93" customWidth="1"/>
    <col min="16128" max="16128" width="55" style="93" customWidth="1"/>
    <col min="16129" max="16129" width="7.33203125" style="93" customWidth="1"/>
    <col min="16130" max="16130" width="17.88671875" style="93" customWidth="1"/>
    <col min="16131" max="16131" width="2.44140625" style="93" customWidth="1"/>
    <col min="16132" max="16132" width="17.88671875" style="93" customWidth="1"/>
    <col min="16133" max="16133" width="9.109375" style="93"/>
    <col min="16134" max="16134" width="17.88671875" style="93" customWidth="1"/>
    <col min="16135" max="16384" width="9.109375" style="93"/>
  </cols>
  <sheetData>
    <row r="2" spans="1:6">
      <c r="A2" s="196" t="s">
        <v>0</v>
      </c>
      <c r="B2" s="196"/>
      <c r="C2" s="196"/>
      <c r="D2" s="196"/>
      <c r="E2" s="196"/>
      <c r="F2" s="93"/>
    </row>
    <row r="3" spans="1:6">
      <c r="A3" s="196" t="s">
        <v>36</v>
      </c>
      <c r="B3" s="196"/>
      <c r="C3" s="196"/>
      <c r="D3" s="196"/>
      <c r="E3" s="196"/>
      <c r="F3" s="93"/>
    </row>
    <row r="4" spans="1:6">
      <c r="A4" s="196" t="s">
        <v>2</v>
      </c>
      <c r="B4" s="196"/>
      <c r="C4" s="196"/>
      <c r="D4" s="196"/>
      <c r="E4" s="196"/>
      <c r="F4" s="93"/>
    </row>
    <row r="5" spans="1:6">
      <c r="A5" s="197" t="s">
        <v>26</v>
      </c>
      <c r="B5" s="197"/>
      <c r="C5" s="197"/>
      <c r="D5" s="197"/>
      <c r="E5" s="197"/>
      <c r="F5" s="93"/>
    </row>
    <row r="6" spans="1:6">
      <c r="A6" s="198" t="s">
        <v>4</v>
      </c>
      <c r="B6" s="198"/>
      <c r="C6" s="198"/>
      <c r="D6" s="198"/>
      <c r="E6" s="198"/>
      <c r="F6" s="94"/>
    </row>
    <row r="7" spans="1:6">
      <c r="A7" s="95"/>
      <c r="B7" s="96"/>
      <c r="C7" s="95"/>
      <c r="D7" s="95"/>
      <c r="E7" s="95"/>
      <c r="F7" s="97"/>
    </row>
    <row r="8" spans="1:6" ht="14.4" thickBot="1">
      <c r="A8" s="95"/>
      <c r="B8" s="95"/>
      <c r="C8" s="95"/>
      <c r="D8" s="95"/>
      <c r="E8" s="95"/>
      <c r="F8" s="97"/>
    </row>
    <row r="9" spans="1:6">
      <c r="A9" s="98"/>
      <c r="B9" s="98"/>
      <c r="C9" s="192" t="s">
        <v>5</v>
      </c>
      <c r="D9" s="194">
        <v>2021</v>
      </c>
      <c r="E9" s="99">
        <v>2020</v>
      </c>
      <c r="F9" s="100"/>
    </row>
    <row r="10" spans="1:6" ht="14.4" thickBot="1">
      <c r="A10" s="101"/>
      <c r="B10" s="101"/>
      <c r="C10" s="193"/>
      <c r="D10" s="195"/>
      <c r="E10" s="102" t="s">
        <v>6</v>
      </c>
      <c r="F10" s="103"/>
    </row>
    <row r="11" spans="1:6">
      <c r="A11" s="104" t="s">
        <v>37</v>
      </c>
      <c r="B11" s="105"/>
      <c r="C11" s="106"/>
      <c r="D11" s="107"/>
      <c r="E11" s="106"/>
      <c r="F11" s="109"/>
    </row>
    <row r="12" spans="1:6">
      <c r="A12" s="105"/>
      <c r="B12" s="105" t="s">
        <v>92</v>
      </c>
      <c r="C12" s="106"/>
      <c r="D12" s="108">
        <v>43660888155</v>
      </c>
      <c r="E12" s="108">
        <v>19480857568</v>
      </c>
      <c r="F12" s="109"/>
    </row>
    <row r="13" spans="1:6">
      <c r="A13" s="105"/>
      <c r="B13" s="105" t="s">
        <v>38</v>
      </c>
      <c r="C13" s="106"/>
      <c r="D13" s="108">
        <v>19793808</v>
      </c>
      <c r="E13" s="108">
        <v>-17808920</v>
      </c>
      <c r="F13" s="109"/>
    </row>
    <row r="14" spans="1:6">
      <c r="A14" s="105"/>
      <c r="B14" s="105" t="s">
        <v>93</v>
      </c>
      <c r="C14" s="106"/>
      <c r="D14" s="108">
        <v>20429597</v>
      </c>
      <c r="E14" s="108">
        <v>5051351</v>
      </c>
      <c r="F14" s="109"/>
    </row>
    <row r="15" spans="1:6" s="114" customFormat="1">
      <c r="A15" s="110"/>
      <c r="B15" s="110" t="s">
        <v>39</v>
      </c>
      <c r="C15" s="111">
        <v>23</v>
      </c>
      <c r="D15" s="113">
        <f>SUM(D12:D14)</f>
        <v>43701111560</v>
      </c>
      <c r="E15" s="113">
        <f>SUM(E12:E14)</f>
        <v>19468099999</v>
      </c>
      <c r="F15" s="115"/>
    </row>
    <row r="16" spans="1:6">
      <c r="A16" s="105"/>
      <c r="B16" s="105"/>
      <c r="C16" s="106"/>
      <c r="D16" s="108"/>
      <c r="E16" s="108"/>
      <c r="F16" s="109"/>
    </row>
    <row r="17" spans="1:6" s="114" customFormat="1">
      <c r="A17" s="104" t="s">
        <v>40</v>
      </c>
      <c r="B17" s="104"/>
      <c r="C17" s="106"/>
      <c r="D17" s="117"/>
      <c r="E17" s="117"/>
      <c r="F17" s="115"/>
    </row>
    <row r="18" spans="1:6">
      <c r="A18" s="105"/>
      <c r="B18" s="105" t="s">
        <v>94</v>
      </c>
      <c r="C18" s="106"/>
      <c r="D18" s="108">
        <v>937381864</v>
      </c>
      <c r="E18" s="108">
        <v>781588610</v>
      </c>
      <c r="F18" s="118"/>
    </row>
    <row r="19" spans="1:6">
      <c r="A19" s="105"/>
      <c r="B19" s="105" t="s">
        <v>95</v>
      </c>
      <c r="C19" s="106"/>
      <c r="D19" s="108">
        <v>33084896596</v>
      </c>
      <c r="E19" s="108">
        <v>13702920727</v>
      </c>
      <c r="F19" s="118"/>
    </row>
    <row r="20" spans="1:6">
      <c r="A20" s="105"/>
      <c r="B20" s="105" t="s">
        <v>96</v>
      </c>
      <c r="C20" s="106"/>
      <c r="D20" s="108">
        <v>15966869</v>
      </c>
      <c r="E20" s="108">
        <v>9280891</v>
      </c>
      <c r="F20" s="118"/>
    </row>
    <row r="21" spans="1:6">
      <c r="A21" s="105"/>
      <c r="B21" s="105" t="s">
        <v>97</v>
      </c>
      <c r="C21" s="106"/>
      <c r="D21" s="108">
        <v>266696992</v>
      </c>
      <c r="E21" s="108">
        <v>232027076</v>
      </c>
      <c r="F21" s="118"/>
    </row>
    <row r="22" spans="1:6" s="120" customFormat="1">
      <c r="A22" s="110"/>
      <c r="B22" s="110" t="s">
        <v>41</v>
      </c>
      <c r="C22" s="111">
        <v>24</v>
      </c>
      <c r="D22" s="113">
        <f>SUM(D18:D21)</f>
        <v>34304942321</v>
      </c>
      <c r="E22" s="113">
        <f>SUM(E18:E21)</f>
        <v>14725817304</v>
      </c>
      <c r="F22" s="115"/>
    </row>
    <row r="23" spans="1:6" s="94" customFormat="1">
      <c r="A23" s="121" t="s">
        <v>98</v>
      </c>
      <c r="B23" s="121"/>
      <c r="C23" s="122"/>
      <c r="D23" s="123">
        <f>D15-D22</f>
        <v>9396169239</v>
      </c>
      <c r="E23" s="123">
        <f>E15-E22</f>
        <v>4742282695</v>
      </c>
      <c r="F23" s="115"/>
    </row>
    <row r="24" spans="1:6" s="94" customFormat="1">
      <c r="A24" s="105" t="s">
        <v>99</v>
      </c>
      <c r="B24" s="105"/>
      <c r="C24" s="106">
        <v>15.1</v>
      </c>
      <c r="D24" s="108">
        <v>1014577043</v>
      </c>
      <c r="E24" s="108">
        <v>134417618</v>
      </c>
      <c r="F24" s="115"/>
    </row>
    <row r="25" spans="1:6" s="94" customFormat="1">
      <c r="A25" s="105" t="s">
        <v>100</v>
      </c>
      <c r="B25" s="105"/>
      <c r="C25" s="106">
        <v>15.1</v>
      </c>
      <c r="D25" s="108">
        <v>-64246726</v>
      </c>
      <c r="E25" s="108">
        <v>112744245</v>
      </c>
      <c r="F25" s="115"/>
    </row>
    <row r="26" spans="1:6" s="94" customFormat="1">
      <c r="A26" s="110" t="s">
        <v>42</v>
      </c>
      <c r="B26" s="110"/>
      <c r="C26" s="112"/>
      <c r="D26" s="113">
        <f>D23-D24-D25</f>
        <v>8445838922</v>
      </c>
      <c r="E26" s="113">
        <f>E23-E24-E25</f>
        <v>4495120832</v>
      </c>
      <c r="F26" s="115"/>
    </row>
    <row r="27" spans="1:6" s="94" customFormat="1">
      <c r="A27" s="104"/>
      <c r="B27" s="104"/>
      <c r="C27" s="116"/>
      <c r="D27" s="117"/>
      <c r="E27" s="117"/>
      <c r="F27" s="118"/>
    </row>
    <row r="28" spans="1:6" s="94" customFormat="1">
      <c r="A28" s="105"/>
      <c r="B28" s="105" t="s">
        <v>101</v>
      </c>
      <c r="C28" s="106">
        <v>24</v>
      </c>
      <c r="D28" s="108">
        <v>5348481594</v>
      </c>
      <c r="E28" s="108">
        <v>4536467278</v>
      </c>
      <c r="F28" s="115"/>
    </row>
    <row r="29" spans="1:6" s="120" customFormat="1">
      <c r="A29" s="110" t="s">
        <v>43</v>
      </c>
      <c r="B29" s="110"/>
      <c r="C29" s="112"/>
      <c r="D29" s="113">
        <f>D26-D28</f>
        <v>3097357328</v>
      </c>
      <c r="E29" s="113">
        <f>E26-E28</f>
        <v>-41346446</v>
      </c>
      <c r="F29" s="115"/>
    </row>
    <row r="30" spans="1:6" s="120" customFormat="1">
      <c r="A30" s="105" t="s">
        <v>90</v>
      </c>
      <c r="B30" s="104"/>
      <c r="C30" s="116"/>
      <c r="D30" s="117">
        <v>1200764</v>
      </c>
      <c r="E30" s="108">
        <v>-1120115</v>
      </c>
      <c r="F30" s="115"/>
    </row>
    <row r="31" spans="1:6" s="120" customFormat="1" ht="14.4" thickBot="1">
      <c r="A31" s="124" t="s">
        <v>44</v>
      </c>
      <c r="B31" s="124"/>
      <c r="C31" s="125"/>
      <c r="D31" s="126">
        <f>SUM(D29:D30)</f>
        <v>3098558092</v>
      </c>
      <c r="E31" s="126">
        <f>SUM(E29:E30)</f>
        <v>-42466561</v>
      </c>
      <c r="F31" s="115"/>
    </row>
    <row r="32" spans="1:6" s="120" customFormat="1" ht="14.4" thickTop="1">
      <c r="F32" s="119"/>
    </row>
    <row r="33" spans="1:6" s="120" customFormat="1">
      <c r="A33" s="191" t="s">
        <v>145</v>
      </c>
      <c r="B33" s="191"/>
      <c r="C33" s="191"/>
      <c r="D33" s="191"/>
      <c r="E33" s="191"/>
      <c r="F33" s="119"/>
    </row>
    <row r="34" spans="1:6" s="129" customFormat="1">
      <c r="A34" s="21"/>
      <c r="B34" s="2"/>
      <c r="C34" s="2"/>
      <c r="D34" s="21"/>
      <c r="E34" s="127"/>
      <c r="F34" s="128"/>
    </row>
    <row r="35" spans="1:6" s="120" customFormat="1" ht="14.4">
      <c r="A35" s="66"/>
      <c r="B35" s="2"/>
      <c r="C35" s="2"/>
      <c r="D35" s="66"/>
      <c r="E35" s="127"/>
      <c r="F35" s="119"/>
    </row>
    <row r="36" spans="1:6" s="120" customFormat="1" ht="14.4">
      <c r="A36" s="66"/>
      <c r="B36" s="2"/>
      <c r="C36" s="2"/>
      <c r="D36" s="66"/>
      <c r="E36" s="69"/>
      <c r="F36" s="119"/>
    </row>
    <row r="37" spans="1:6" s="120" customFormat="1" ht="14.4">
      <c r="A37" s="66"/>
      <c r="B37" s="2"/>
      <c r="C37" s="2"/>
      <c r="D37" s="66"/>
      <c r="E37" s="69"/>
      <c r="F37" s="119"/>
    </row>
    <row r="38" spans="1:6" s="120" customFormat="1">
      <c r="A38" s="67"/>
      <c r="B38" s="32"/>
      <c r="C38" s="2"/>
      <c r="D38" s="67"/>
      <c r="E38" s="69"/>
      <c r="F38" s="119"/>
    </row>
    <row r="39" spans="1:6" s="120" customFormat="1">
      <c r="A39" s="70"/>
      <c r="B39" s="2"/>
      <c r="C39" s="2"/>
      <c r="D39" s="70"/>
      <c r="E39" s="69"/>
      <c r="F39" s="119"/>
    </row>
    <row r="40" spans="1:6" s="120" customFormat="1">
      <c r="A40" s="70"/>
      <c r="B40" s="2"/>
      <c r="C40" s="2"/>
      <c r="D40" s="75"/>
      <c r="E40" s="3"/>
      <c r="F40" s="119"/>
    </row>
    <row r="41" spans="1:6" s="120" customFormat="1">
      <c r="A41" s="104"/>
      <c r="B41" s="104"/>
      <c r="C41" s="116"/>
      <c r="D41" s="116"/>
      <c r="E41" s="116"/>
      <c r="F41" s="119"/>
    </row>
    <row r="42" spans="1:6" s="120" customFormat="1">
      <c r="A42" s="104"/>
      <c r="B42" s="104"/>
      <c r="C42" s="116"/>
      <c r="D42" s="116"/>
      <c r="E42" s="116"/>
      <c r="F42" s="119"/>
    </row>
    <row r="43" spans="1:6" s="120" customFormat="1">
      <c r="A43" s="104"/>
      <c r="B43" s="104"/>
      <c r="C43" s="116"/>
      <c r="D43" s="116"/>
      <c r="E43" s="116"/>
      <c r="F43" s="119"/>
    </row>
    <row r="44" spans="1:6" s="120" customFormat="1">
      <c r="A44" s="104"/>
      <c r="B44" s="104"/>
      <c r="C44" s="116"/>
      <c r="D44" s="116"/>
      <c r="E44" s="116"/>
      <c r="F44" s="119"/>
    </row>
    <row r="45" spans="1:6" s="120" customFormat="1">
      <c r="A45" s="104"/>
      <c r="B45" s="104"/>
      <c r="C45" s="116"/>
      <c r="D45" s="116"/>
      <c r="E45" s="116"/>
      <c r="F45" s="119"/>
    </row>
    <row r="46" spans="1:6" s="120" customFormat="1">
      <c r="A46" s="104"/>
      <c r="B46" s="104"/>
      <c r="C46" s="116"/>
      <c r="D46" s="116"/>
      <c r="E46" s="116"/>
      <c r="F46" s="119"/>
    </row>
    <row r="47" spans="1:6" s="120" customFormat="1">
      <c r="A47" s="104"/>
      <c r="B47" s="104"/>
      <c r="C47" s="116"/>
      <c r="D47" s="116"/>
      <c r="E47" s="116"/>
      <c r="F47" s="119"/>
    </row>
    <row r="48" spans="1:6" s="120" customFormat="1">
      <c r="A48" s="104"/>
      <c r="B48" s="104"/>
      <c r="C48" s="116"/>
      <c r="D48" s="116"/>
      <c r="E48" s="116"/>
      <c r="F48" s="119"/>
    </row>
  </sheetData>
  <sheetProtection algorithmName="SHA-512" hashValue="M4dYSOghXeJZ++qEyVQ9MdO//Cbidz/6QbL4BbuEZ4Gnh+ajUyUH7GanrHMz9lea1nmJ8ViBhQ5DAFM36FZ4mg==" saltValue="SGE0RqEUTqJC51lmBKOlYQ==" spinCount="100000" sheet="1" objects="1" scenarios="1" selectLockedCells="1" selectUnlockedCells="1"/>
  <mergeCells count="8">
    <mergeCell ref="A33:E33"/>
    <mergeCell ref="C9:C10"/>
    <mergeCell ref="D9:D10"/>
    <mergeCell ref="A2:E2"/>
    <mergeCell ref="A3:E3"/>
    <mergeCell ref="A4:E4"/>
    <mergeCell ref="A5:E5"/>
    <mergeCell ref="A6:E6"/>
  </mergeCells>
  <printOptions horizontalCentered="1"/>
  <pageMargins left="1.5" right="1" top="1" bottom="1" header="0" footer="1"/>
  <pageSetup scale="77" orientation="portrait" r:id="rId1"/>
  <headerFooter>
    <oddFooter>&amp;R&amp;"Arial,Regular"7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9"/>
  <sheetViews>
    <sheetView zoomScaleNormal="100" zoomScaleSheetLayoutView="100" workbookViewId="0">
      <selection sqref="A1:P1"/>
    </sheetView>
  </sheetViews>
  <sheetFormatPr defaultRowHeight="13.2"/>
  <cols>
    <col min="1" max="1" width="50" style="90" customWidth="1"/>
    <col min="2" max="2" width="4.109375" style="76" customWidth="1"/>
    <col min="3" max="3" width="22.109375" style="75" bestFit="1" customWidth="1"/>
    <col min="4" max="4" width="4.109375" style="75" customWidth="1"/>
    <col min="5" max="5" width="18.44140625" style="75" customWidth="1"/>
    <col min="6" max="6" width="16.6640625" style="75" hidden="1" customWidth="1"/>
    <col min="7" max="7" width="18.6640625" style="75" hidden="1" customWidth="1"/>
    <col min="8" max="8" width="21.109375" style="75" hidden="1" customWidth="1"/>
    <col min="9" max="9" width="15.88671875" style="75" hidden="1" customWidth="1"/>
    <col min="10" max="10" width="0" style="75" hidden="1" customWidth="1"/>
    <col min="11" max="11" width="14.33203125" style="75" hidden="1" customWidth="1"/>
    <col min="12" max="12" width="3.88671875" style="75" hidden="1" customWidth="1"/>
    <col min="13" max="13" width="17.88671875" style="75" hidden="1" customWidth="1"/>
    <col min="14" max="14" width="3.88671875" style="75" customWidth="1"/>
    <col min="15" max="15" width="17.6640625" style="75" customWidth="1"/>
    <col min="16" max="17" width="3.88671875" style="76" customWidth="1"/>
    <col min="18" max="18" width="17.88671875" style="76" customWidth="1"/>
    <col min="19" max="249" width="9.109375" style="76"/>
    <col min="250" max="250" width="17.88671875" style="76" customWidth="1"/>
    <col min="251" max="251" width="9.109375" style="76"/>
    <col min="252" max="252" width="13.6640625" style="76" customWidth="1"/>
    <col min="253" max="253" width="4.88671875" style="76" customWidth="1"/>
    <col min="254" max="254" width="20.6640625" style="76" customWidth="1"/>
    <col min="255" max="255" width="5" style="76" customWidth="1"/>
    <col min="256" max="256" width="20.6640625" style="76" customWidth="1"/>
    <col min="257" max="505" width="9.109375" style="76"/>
    <col min="506" max="506" width="17.88671875" style="76" customWidth="1"/>
    <col min="507" max="507" width="9.109375" style="76"/>
    <col min="508" max="508" width="13.6640625" style="76" customWidth="1"/>
    <col min="509" max="509" width="4.88671875" style="76" customWidth="1"/>
    <col min="510" max="510" width="20.6640625" style="76" customWidth="1"/>
    <col min="511" max="511" width="5" style="76" customWidth="1"/>
    <col min="512" max="512" width="20.6640625" style="76" customWidth="1"/>
    <col min="513" max="761" width="9.109375" style="76"/>
    <col min="762" max="762" width="17.88671875" style="76" customWidth="1"/>
    <col min="763" max="763" width="9.109375" style="76"/>
    <col min="764" max="764" width="13.6640625" style="76" customWidth="1"/>
    <col min="765" max="765" width="4.88671875" style="76" customWidth="1"/>
    <col min="766" max="766" width="20.6640625" style="76" customWidth="1"/>
    <col min="767" max="767" width="5" style="76" customWidth="1"/>
    <col min="768" max="768" width="20.6640625" style="76" customWidth="1"/>
    <col min="769" max="1017" width="9.109375" style="76"/>
    <col min="1018" max="1018" width="17.88671875" style="76" customWidth="1"/>
    <col min="1019" max="1019" width="9.109375" style="76"/>
    <col min="1020" max="1020" width="13.6640625" style="76" customWidth="1"/>
    <col min="1021" max="1021" width="4.88671875" style="76" customWidth="1"/>
    <col min="1022" max="1022" width="20.6640625" style="76" customWidth="1"/>
    <col min="1023" max="1023" width="5" style="76" customWidth="1"/>
    <col min="1024" max="1024" width="20.6640625" style="76" customWidth="1"/>
    <col min="1025" max="1273" width="9.109375" style="76"/>
    <col min="1274" max="1274" width="17.88671875" style="76" customWidth="1"/>
    <col min="1275" max="1275" width="9.109375" style="76"/>
    <col min="1276" max="1276" width="13.6640625" style="76" customWidth="1"/>
    <col min="1277" max="1277" width="4.88671875" style="76" customWidth="1"/>
    <col min="1278" max="1278" width="20.6640625" style="76" customWidth="1"/>
    <col min="1279" max="1279" width="5" style="76" customWidth="1"/>
    <col min="1280" max="1280" width="20.6640625" style="76" customWidth="1"/>
    <col min="1281" max="1529" width="9.109375" style="76"/>
    <col min="1530" max="1530" width="17.88671875" style="76" customWidth="1"/>
    <col min="1531" max="1531" width="9.109375" style="76"/>
    <col min="1532" max="1532" width="13.6640625" style="76" customWidth="1"/>
    <col min="1533" max="1533" width="4.88671875" style="76" customWidth="1"/>
    <col min="1534" max="1534" width="20.6640625" style="76" customWidth="1"/>
    <col min="1535" max="1535" width="5" style="76" customWidth="1"/>
    <col min="1536" max="1536" width="20.6640625" style="76" customWidth="1"/>
    <col min="1537" max="1785" width="9.109375" style="76"/>
    <col min="1786" max="1786" width="17.88671875" style="76" customWidth="1"/>
    <col min="1787" max="1787" width="9.109375" style="76"/>
    <col min="1788" max="1788" width="13.6640625" style="76" customWidth="1"/>
    <col min="1789" max="1789" width="4.88671875" style="76" customWidth="1"/>
    <col min="1790" max="1790" width="20.6640625" style="76" customWidth="1"/>
    <col min="1791" max="1791" width="5" style="76" customWidth="1"/>
    <col min="1792" max="1792" width="20.6640625" style="76" customWidth="1"/>
    <col min="1793" max="2041" width="9.109375" style="76"/>
    <col min="2042" max="2042" width="17.88671875" style="76" customWidth="1"/>
    <col min="2043" max="2043" width="9.109375" style="76"/>
    <col min="2044" max="2044" width="13.6640625" style="76" customWidth="1"/>
    <col min="2045" max="2045" width="4.88671875" style="76" customWidth="1"/>
    <col min="2046" max="2046" width="20.6640625" style="76" customWidth="1"/>
    <col min="2047" max="2047" width="5" style="76" customWidth="1"/>
    <col min="2048" max="2048" width="20.6640625" style="76" customWidth="1"/>
    <col min="2049" max="2297" width="9.109375" style="76"/>
    <col min="2298" max="2298" width="17.88671875" style="76" customWidth="1"/>
    <col min="2299" max="2299" width="9.109375" style="76"/>
    <col min="2300" max="2300" width="13.6640625" style="76" customWidth="1"/>
    <col min="2301" max="2301" width="4.88671875" style="76" customWidth="1"/>
    <col min="2302" max="2302" width="20.6640625" style="76" customWidth="1"/>
    <col min="2303" max="2303" width="5" style="76" customWidth="1"/>
    <col min="2304" max="2304" width="20.6640625" style="76" customWidth="1"/>
    <col min="2305" max="2553" width="9.109375" style="76"/>
    <col min="2554" max="2554" width="17.88671875" style="76" customWidth="1"/>
    <col min="2555" max="2555" width="9.109375" style="76"/>
    <col min="2556" max="2556" width="13.6640625" style="76" customWidth="1"/>
    <col min="2557" max="2557" width="4.88671875" style="76" customWidth="1"/>
    <col min="2558" max="2558" width="20.6640625" style="76" customWidth="1"/>
    <col min="2559" max="2559" width="5" style="76" customWidth="1"/>
    <col min="2560" max="2560" width="20.6640625" style="76" customWidth="1"/>
    <col min="2561" max="2809" width="9.109375" style="76"/>
    <col min="2810" max="2810" width="17.88671875" style="76" customWidth="1"/>
    <col min="2811" max="2811" width="9.109375" style="76"/>
    <col min="2812" max="2812" width="13.6640625" style="76" customWidth="1"/>
    <col min="2813" max="2813" width="4.88671875" style="76" customWidth="1"/>
    <col min="2814" max="2814" width="20.6640625" style="76" customWidth="1"/>
    <col min="2815" max="2815" width="5" style="76" customWidth="1"/>
    <col min="2816" max="2816" width="20.6640625" style="76" customWidth="1"/>
    <col min="2817" max="3065" width="9.109375" style="76"/>
    <col min="3066" max="3066" width="17.88671875" style="76" customWidth="1"/>
    <col min="3067" max="3067" width="9.109375" style="76"/>
    <col min="3068" max="3068" width="13.6640625" style="76" customWidth="1"/>
    <col min="3069" max="3069" width="4.88671875" style="76" customWidth="1"/>
    <col min="3070" max="3070" width="20.6640625" style="76" customWidth="1"/>
    <col min="3071" max="3071" width="5" style="76" customWidth="1"/>
    <col min="3072" max="3072" width="20.6640625" style="76" customWidth="1"/>
    <col min="3073" max="3321" width="9.109375" style="76"/>
    <col min="3322" max="3322" width="17.88671875" style="76" customWidth="1"/>
    <col min="3323" max="3323" width="9.109375" style="76"/>
    <col min="3324" max="3324" width="13.6640625" style="76" customWidth="1"/>
    <col min="3325" max="3325" width="4.88671875" style="76" customWidth="1"/>
    <col min="3326" max="3326" width="20.6640625" style="76" customWidth="1"/>
    <col min="3327" max="3327" width="5" style="76" customWidth="1"/>
    <col min="3328" max="3328" width="20.6640625" style="76" customWidth="1"/>
    <col min="3329" max="3577" width="9.109375" style="76"/>
    <col min="3578" max="3578" width="17.88671875" style="76" customWidth="1"/>
    <col min="3579" max="3579" width="9.109375" style="76"/>
    <col min="3580" max="3580" width="13.6640625" style="76" customWidth="1"/>
    <col min="3581" max="3581" width="4.88671875" style="76" customWidth="1"/>
    <col min="3582" max="3582" width="20.6640625" style="76" customWidth="1"/>
    <col min="3583" max="3583" width="5" style="76" customWidth="1"/>
    <col min="3584" max="3584" width="20.6640625" style="76" customWidth="1"/>
    <col min="3585" max="3833" width="9.109375" style="76"/>
    <col min="3834" max="3834" width="17.88671875" style="76" customWidth="1"/>
    <col min="3835" max="3835" width="9.109375" style="76"/>
    <col min="3836" max="3836" width="13.6640625" style="76" customWidth="1"/>
    <col min="3837" max="3837" width="4.88671875" style="76" customWidth="1"/>
    <col min="3838" max="3838" width="20.6640625" style="76" customWidth="1"/>
    <col min="3839" max="3839" width="5" style="76" customWidth="1"/>
    <col min="3840" max="3840" width="20.6640625" style="76" customWidth="1"/>
    <col min="3841" max="4089" width="9.109375" style="76"/>
    <col min="4090" max="4090" width="17.88671875" style="76" customWidth="1"/>
    <col min="4091" max="4091" width="9.109375" style="76"/>
    <col min="4092" max="4092" width="13.6640625" style="76" customWidth="1"/>
    <col min="4093" max="4093" width="4.88671875" style="76" customWidth="1"/>
    <col min="4094" max="4094" width="20.6640625" style="76" customWidth="1"/>
    <col min="4095" max="4095" width="5" style="76" customWidth="1"/>
    <col min="4096" max="4096" width="20.6640625" style="76" customWidth="1"/>
    <col min="4097" max="4345" width="9.109375" style="76"/>
    <col min="4346" max="4346" width="17.88671875" style="76" customWidth="1"/>
    <col min="4347" max="4347" width="9.109375" style="76"/>
    <col min="4348" max="4348" width="13.6640625" style="76" customWidth="1"/>
    <col min="4349" max="4349" width="4.88671875" style="76" customWidth="1"/>
    <col min="4350" max="4350" width="20.6640625" style="76" customWidth="1"/>
    <col min="4351" max="4351" width="5" style="76" customWidth="1"/>
    <col min="4352" max="4352" width="20.6640625" style="76" customWidth="1"/>
    <col min="4353" max="4601" width="9.109375" style="76"/>
    <col min="4602" max="4602" width="17.88671875" style="76" customWidth="1"/>
    <col min="4603" max="4603" width="9.109375" style="76"/>
    <col min="4604" max="4604" width="13.6640625" style="76" customWidth="1"/>
    <col min="4605" max="4605" width="4.88671875" style="76" customWidth="1"/>
    <col min="4606" max="4606" width="20.6640625" style="76" customWidth="1"/>
    <col min="4607" max="4607" width="5" style="76" customWidth="1"/>
    <col min="4608" max="4608" width="20.6640625" style="76" customWidth="1"/>
    <col min="4609" max="4857" width="9.109375" style="76"/>
    <col min="4858" max="4858" width="17.88671875" style="76" customWidth="1"/>
    <col min="4859" max="4859" width="9.109375" style="76"/>
    <col min="4860" max="4860" width="13.6640625" style="76" customWidth="1"/>
    <col min="4861" max="4861" width="4.88671875" style="76" customWidth="1"/>
    <col min="4862" max="4862" width="20.6640625" style="76" customWidth="1"/>
    <col min="4863" max="4863" width="5" style="76" customWidth="1"/>
    <col min="4864" max="4864" width="20.6640625" style="76" customWidth="1"/>
    <col min="4865" max="5113" width="9.109375" style="76"/>
    <col min="5114" max="5114" width="17.88671875" style="76" customWidth="1"/>
    <col min="5115" max="5115" width="9.109375" style="76"/>
    <col min="5116" max="5116" width="13.6640625" style="76" customWidth="1"/>
    <col min="5117" max="5117" width="4.88671875" style="76" customWidth="1"/>
    <col min="5118" max="5118" width="20.6640625" style="76" customWidth="1"/>
    <col min="5119" max="5119" width="5" style="76" customWidth="1"/>
    <col min="5120" max="5120" width="20.6640625" style="76" customWidth="1"/>
    <col min="5121" max="5369" width="9.109375" style="76"/>
    <col min="5370" max="5370" width="17.88671875" style="76" customWidth="1"/>
    <col min="5371" max="5371" width="9.109375" style="76"/>
    <col min="5372" max="5372" width="13.6640625" style="76" customWidth="1"/>
    <col min="5373" max="5373" width="4.88671875" style="76" customWidth="1"/>
    <col min="5374" max="5374" width="20.6640625" style="76" customWidth="1"/>
    <col min="5375" max="5375" width="5" style="76" customWidth="1"/>
    <col min="5376" max="5376" width="20.6640625" style="76" customWidth="1"/>
    <col min="5377" max="5625" width="9.109375" style="76"/>
    <col min="5626" max="5626" width="17.88671875" style="76" customWidth="1"/>
    <col min="5627" max="5627" width="9.109375" style="76"/>
    <col min="5628" max="5628" width="13.6640625" style="76" customWidth="1"/>
    <col min="5629" max="5629" width="4.88671875" style="76" customWidth="1"/>
    <col min="5630" max="5630" width="20.6640625" style="76" customWidth="1"/>
    <col min="5631" max="5631" width="5" style="76" customWidth="1"/>
    <col min="5632" max="5632" width="20.6640625" style="76" customWidth="1"/>
    <col min="5633" max="5881" width="9.109375" style="76"/>
    <col min="5882" max="5882" width="17.88671875" style="76" customWidth="1"/>
    <col min="5883" max="5883" width="9.109375" style="76"/>
    <col min="5884" max="5884" width="13.6640625" style="76" customWidth="1"/>
    <col min="5885" max="5885" width="4.88671875" style="76" customWidth="1"/>
    <col min="5886" max="5886" width="20.6640625" style="76" customWidth="1"/>
    <col min="5887" max="5887" width="5" style="76" customWidth="1"/>
    <col min="5888" max="5888" width="20.6640625" style="76" customWidth="1"/>
    <col min="5889" max="6137" width="9.109375" style="76"/>
    <col min="6138" max="6138" width="17.88671875" style="76" customWidth="1"/>
    <col min="6139" max="6139" width="9.109375" style="76"/>
    <col min="6140" max="6140" width="13.6640625" style="76" customWidth="1"/>
    <col min="6141" max="6141" width="4.88671875" style="76" customWidth="1"/>
    <col min="6142" max="6142" width="20.6640625" style="76" customWidth="1"/>
    <col min="6143" max="6143" width="5" style="76" customWidth="1"/>
    <col min="6144" max="6144" width="20.6640625" style="76" customWidth="1"/>
    <col min="6145" max="6393" width="9.109375" style="76"/>
    <col min="6394" max="6394" width="17.88671875" style="76" customWidth="1"/>
    <col min="6395" max="6395" width="9.109375" style="76"/>
    <col min="6396" max="6396" width="13.6640625" style="76" customWidth="1"/>
    <col min="6397" max="6397" width="4.88671875" style="76" customWidth="1"/>
    <col min="6398" max="6398" width="20.6640625" style="76" customWidth="1"/>
    <col min="6399" max="6399" width="5" style="76" customWidth="1"/>
    <col min="6400" max="6400" width="20.6640625" style="76" customWidth="1"/>
    <col min="6401" max="6649" width="9.109375" style="76"/>
    <col min="6650" max="6650" width="17.88671875" style="76" customWidth="1"/>
    <col min="6651" max="6651" width="9.109375" style="76"/>
    <col min="6652" max="6652" width="13.6640625" style="76" customWidth="1"/>
    <col min="6653" max="6653" width="4.88671875" style="76" customWidth="1"/>
    <col min="6654" max="6654" width="20.6640625" style="76" customWidth="1"/>
    <col min="6655" max="6655" width="5" style="76" customWidth="1"/>
    <col min="6656" max="6656" width="20.6640625" style="76" customWidth="1"/>
    <col min="6657" max="6905" width="9.109375" style="76"/>
    <col min="6906" max="6906" width="17.88671875" style="76" customWidth="1"/>
    <col min="6907" max="6907" width="9.109375" style="76"/>
    <col min="6908" max="6908" width="13.6640625" style="76" customWidth="1"/>
    <col min="6909" max="6909" width="4.88671875" style="76" customWidth="1"/>
    <col min="6910" max="6910" width="20.6640625" style="76" customWidth="1"/>
    <col min="6911" max="6911" width="5" style="76" customWidth="1"/>
    <col min="6912" max="6912" width="20.6640625" style="76" customWidth="1"/>
    <col min="6913" max="7161" width="9.109375" style="76"/>
    <col min="7162" max="7162" width="17.88671875" style="76" customWidth="1"/>
    <col min="7163" max="7163" width="9.109375" style="76"/>
    <col min="7164" max="7164" width="13.6640625" style="76" customWidth="1"/>
    <col min="7165" max="7165" width="4.88671875" style="76" customWidth="1"/>
    <col min="7166" max="7166" width="20.6640625" style="76" customWidth="1"/>
    <col min="7167" max="7167" width="5" style="76" customWidth="1"/>
    <col min="7168" max="7168" width="20.6640625" style="76" customWidth="1"/>
    <col min="7169" max="7417" width="9.109375" style="76"/>
    <col min="7418" max="7418" width="17.88671875" style="76" customWidth="1"/>
    <col min="7419" max="7419" width="9.109375" style="76"/>
    <col min="7420" max="7420" width="13.6640625" style="76" customWidth="1"/>
    <col min="7421" max="7421" width="4.88671875" style="76" customWidth="1"/>
    <col min="7422" max="7422" width="20.6640625" style="76" customWidth="1"/>
    <col min="7423" max="7423" width="5" style="76" customWidth="1"/>
    <col min="7424" max="7424" width="20.6640625" style="76" customWidth="1"/>
    <col min="7425" max="7673" width="9.109375" style="76"/>
    <col min="7674" max="7674" width="17.88671875" style="76" customWidth="1"/>
    <col min="7675" max="7675" width="9.109375" style="76"/>
    <col min="7676" max="7676" width="13.6640625" style="76" customWidth="1"/>
    <col min="7677" max="7677" width="4.88671875" style="76" customWidth="1"/>
    <col min="7678" max="7678" width="20.6640625" style="76" customWidth="1"/>
    <col min="7679" max="7679" width="5" style="76" customWidth="1"/>
    <col min="7680" max="7680" width="20.6640625" style="76" customWidth="1"/>
    <col min="7681" max="7929" width="9.109375" style="76"/>
    <col min="7930" max="7930" width="17.88671875" style="76" customWidth="1"/>
    <col min="7931" max="7931" width="9.109375" style="76"/>
    <col min="7932" max="7932" width="13.6640625" style="76" customWidth="1"/>
    <col min="7933" max="7933" width="4.88671875" style="76" customWidth="1"/>
    <col min="7934" max="7934" width="20.6640625" style="76" customWidth="1"/>
    <col min="7935" max="7935" width="5" style="76" customWidth="1"/>
    <col min="7936" max="7936" width="20.6640625" style="76" customWidth="1"/>
    <col min="7937" max="8185" width="9.109375" style="76"/>
    <col min="8186" max="8186" width="17.88671875" style="76" customWidth="1"/>
    <col min="8187" max="8187" width="9.109375" style="76"/>
    <col min="8188" max="8188" width="13.6640625" style="76" customWidth="1"/>
    <col min="8189" max="8189" width="4.88671875" style="76" customWidth="1"/>
    <col min="8190" max="8190" width="20.6640625" style="76" customWidth="1"/>
    <col min="8191" max="8191" width="5" style="76" customWidth="1"/>
    <col min="8192" max="8192" width="20.6640625" style="76" customWidth="1"/>
    <col min="8193" max="8441" width="9.109375" style="76"/>
    <col min="8442" max="8442" width="17.88671875" style="76" customWidth="1"/>
    <col min="8443" max="8443" width="9.109375" style="76"/>
    <col min="8444" max="8444" width="13.6640625" style="76" customWidth="1"/>
    <col min="8445" max="8445" width="4.88671875" style="76" customWidth="1"/>
    <col min="8446" max="8446" width="20.6640625" style="76" customWidth="1"/>
    <col min="8447" max="8447" width="5" style="76" customWidth="1"/>
    <col min="8448" max="8448" width="20.6640625" style="76" customWidth="1"/>
    <col min="8449" max="8697" width="9.109375" style="76"/>
    <col min="8698" max="8698" width="17.88671875" style="76" customWidth="1"/>
    <col min="8699" max="8699" width="9.109375" style="76"/>
    <col min="8700" max="8700" width="13.6640625" style="76" customWidth="1"/>
    <col min="8701" max="8701" width="4.88671875" style="76" customWidth="1"/>
    <col min="8702" max="8702" width="20.6640625" style="76" customWidth="1"/>
    <col min="8703" max="8703" width="5" style="76" customWidth="1"/>
    <col min="8704" max="8704" width="20.6640625" style="76" customWidth="1"/>
    <col min="8705" max="8953" width="9.109375" style="76"/>
    <col min="8954" max="8954" width="17.88671875" style="76" customWidth="1"/>
    <col min="8955" max="8955" width="9.109375" style="76"/>
    <col min="8956" max="8956" width="13.6640625" style="76" customWidth="1"/>
    <col min="8957" max="8957" width="4.88671875" style="76" customWidth="1"/>
    <col min="8958" max="8958" width="20.6640625" style="76" customWidth="1"/>
    <col min="8959" max="8959" width="5" style="76" customWidth="1"/>
    <col min="8960" max="8960" width="20.6640625" style="76" customWidth="1"/>
    <col min="8961" max="9209" width="9.109375" style="76"/>
    <col min="9210" max="9210" width="17.88671875" style="76" customWidth="1"/>
    <col min="9211" max="9211" width="9.109375" style="76"/>
    <col min="9212" max="9212" width="13.6640625" style="76" customWidth="1"/>
    <col min="9213" max="9213" width="4.88671875" style="76" customWidth="1"/>
    <col min="9214" max="9214" width="20.6640625" style="76" customWidth="1"/>
    <col min="9215" max="9215" width="5" style="76" customWidth="1"/>
    <col min="9216" max="9216" width="20.6640625" style="76" customWidth="1"/>
    <col min="9217" max="9465" width="9.109375" style="76"/>
    <col min="9466" max="9466" width="17.88671875" style="76" customWidth="1"/>
    <col min="9467" max="9467" width="9.109375" style="76"/>
    <col min="9468" max="9468" width="13.6640625" style="76" customWidth="1"/>
    <col min="9469" max="9469" width="4.88671875" style="76" customWidth="1"/>
    <col min="9470" max="9470" width="20.6640625" style="76" customWidth="1"/>
    <col min="9471" max="9471" width="5" style="76" customWidth="1"/>
    <col min="9472" max="9472" width="20.6640625" style="76" customWidth="1"/>
    <col min="9473" max="9721" width="9.109375" style="76"/>
    <col min="9722" max="9722" width="17.88671875" style="76" customWidth="1"/>
    <col min="9723" max="9723" width="9.109375" style="76"/>
    <col min="9724" max="9724" width="13.6640625" style="76" customWidth="1"/>
    <col min="9725" max="9725" width="4.88671875" style="76" customWidth="1"/>
    <col min="9726" max="9726" width="20.6640625" style="76" customWidth="1"/>
    <col min="9727" max="9727" width="5" style="76" customWidth="1"/>
    <col min="9728" max="9728" width="20.6640625" style="76" customWidth="1"/>
    <col min="9729" max="9977" width="9.109375" style="76"/>
    <col min="9978" max="9978" width="17.88671875" style="76" customWidth="1"/>
    <col min="9979" max="9979" width="9.109375" style="76"/>
    <col min="9980" max="9980" width="13.6640625" style="76" customWidth="1"/>
    <col min="9981" max="9981" width="4.88671875" style="76" customWidth="1"/>
    <col min="9982" max="9982" width="20.6640625" style="76" customWidth="1"/>
    <col min="9983" max="9983" width="5" style="76" customWidth="1"/>
    <col min="9984" max="9984" width="20.6640625" style="76" customWidth="1"/>
    <col min="9985" max="10233" width="9.109375" style="76"/>
    <col min="10234" max="10234" width="17.88671875" style="76" customWidth="1"/>
    <col min="10235" max="10235" width="9.109375" style="76"/>
    <col min="10236" max="10236" width="13.6640625" style="76" customWidth="1"/>
    <col min="10237" max="10237" width="4.88671875" style="76" customWidth="1"/>
    <col min="10238" max="10238" width="20.6640625" style="76" customWidth="1"/>
    <col min="10239" max="10239" width="5" style="76" customWidth="1"/>
    <col min="10240" max="10240" width="20.6640625" style="76" customWidth="1"/>
    <col min="10241" max="10489" width="9.109375" style="76"/>
    <col min="10490" max="10490" width="17.88671875" style="76" customWidth="1"/>
    <col min="10491" max="10491" width="9.109375" style="76"/>
    <col min="10492" max="10492" width="13.6640625" style="76" customWidth="1"/>
    <col min="10493" max="10493" width="4.88671875" style="76" customWidth="1"/>
    <col min="10494" max="10494" width="20.6640625" style="76" customWidth="1"/>
    <col min="10495" max="10495" width="5" style="76" customWidth="1"/>
    <col min="10496" max="10496" width="20.6640625" style="76" customWidth="1"/>
    <col min="10497" max="10745" width="9.109375" style="76"/>
    <col min="10746" max="10746" width="17.88671875" style="76" customWidth="1"/>
    <col min="10747" max="10747" width="9.109375" style="76"/>
    <col min="10748" max="10748" width="13.6640625" style="76" customWidth="1"/>
    <col min="10749" max="10749" width="4.88671875" style="76" customWidth="1"/>
    <col min="10750" max="10750" width="20.6640625" style="76" customWidth="1"/>
    <col min="10751" max="10751" width="5" style="76" customWidth="1"/>
    <col min="10752" max="10752" width="20.6640625" style="76" customWidth="1"/>
    <col min="10753" max="11001" width="9.109375" style="76"/>
    <col min="11002" max="11002" width="17.88671875" style="76" customWidth="1"/>
    <col min="11003" max="11003" width="9.109375" style="76"/>
    <col min="11004" max="11004" width="13.6640625" style="76" customWidth="1"/>
    <col min="11005" max="11005" width="4.88671875" style="76" customWidth="1"/>
    <col min="11006" max="11006" width="20.6640625" style="76" customWidth="1"/>
    <col min="11007" max="11007" width="5" style="76" customWidth="1"/>
    <col min="11008" max="11008" width="20.6640625" style="76" customWidth="1"/>
    <col min="11009" max="11257" width="9.109375" style="76"/>
    <col min="11258" max="11258" width="17.88671875" style="76" customWidth="1"/>
    <col min="11259" max="11259" width="9.109375" style="76"/>
    <col min="11260" max="11260" width="13.6640625" style="76" customWidth="1"/>
    <col min="11261" max="11261" width="4.88671875" style="76" customWidth="1"/>
    <col min="11262" max="11262" width="20.6640625" style="76" customWidth="1"/>
    <col min="11263" max="11263" width="5" style="76" customWidth="1"/>
    <col min="11264" max="11264" width="20.6640625" style="76" customWidth="1"/>
    <col min="11265" max="11513" width="9.109375" style="76"/>
    <col min="11514" max="11514" width="17.88671875" style="76" customWidth="1"/>
    <col min="11515" max="11515" width="9.109375" style="76"/>
    <col min="11516" max="11516" width="13.6640625" style="76" customWidth="1"/>
    <col min="11517" max="11517" width="4.88671875" style="76" customWidth="1"/>
    <col min="11518" max="11518" width="20.6640625" style="76" customWidth="1"/>
    <col min="11519" max="11519" width="5" style="76" customWidth="1"/>
    <col min="11520" max="11520" width="20.6640625" style="76" customWidth="1"/>
    <col min="11521" max="11769" width="9.109375" style="76"/>
    <col min="11770" max="11770" width="17.88671875" style="76" customWidth="1"/>
    <col min="11771" max="11771" width="9.109375" style="76"/>
    <col min="11772" max="11772" width="13.6640625" style="76" customWidth="1"/>
    <col min="11773" max="11773" width="4.88671875" style="76" customWidth="1"/>
    <col min="11774" max="11774" width="20.6640625" style="76" customWidth="1"/>
    <col min="11775" max="11775" width="5" style="76" customWidth="1"/>
    <col min="11776" max="11776" width="20.6640625" style="76" customWidth="1"/>
    <col min="11777" max="12025" width="9.109375" style="76"/>
    <col min="12026" max="12026" width="17.88671875" style="76" customWidth="1"/>
    <col min="12027" max="12027" width="9.109375" style="76"/>
    <col min="12028" max="12028" width="13.6640625" style="76" customWidth="1"/>
    <col min="12029" max="12029" width="4.88671875" style="76" customWidth="1"/>
    <col min="12030" max="12030" width="20.6640625" style="76" customWidth="1"/>
    <col min="12031" max="12031" width="5" style="76" customWidth="1"/>
    <col min="12032" max="12032" width="20.6640625" style="76" customWidth="1"/>
    <col min="12033" max="12281" width="9.109375" style="76"/>
    <col min="12282" max="12282" width="17.88671875" style="76" customWidth="1"/>
    <col min="12283" max="12283" width="9.109375" style="76"/>
    <col min="12284" max="12284" width="13.6640625" style="76" customWidth="1"/>
    <col min="12285" max="12285" width="4.88671875" style="76" customWidth="1"/>
    <col min="12286" max="12286" width="20.6640625" style="76" customWidth="1"/>
    <col min="12287" max="12287" width="5" style="76" customWidth="1"/>
    <col min="12288" max="12288" width="20.6640625" style="76" customWidth="1"/>
    <col min="12289" max="12537" width="9.109375" style="76"/>
    <col min="12538" max="12538" width="17.88671875" style="76" customWidth="1"/>
    <col min="12539" max="12539" width="9.109375" style="76"/>
    <col min="12540" max="12540" width="13.6640625" style="76" customWidth="1"/>
    <col min="12541" max="12541" width="4.88671875" style="76" customWidth="1"/>
    <col min="12542" max="12542" width="20.6640625" style="76" customWidth="1"/>
    <col min="12543" max="12543" width="5" style="76" customWidth="1"/>
    <col min="12544" max="12544" width="20.6640625" style="76" customWidth="1"/>
    <col min="12545" max="12793" width="9.109375" style="76"/>
    <col min="12794" max="12794" width="17.88671875" style="76" customWidth="1"/>
    <col min="12795" max="12795" width="9.109375" style="76"/>
    <col min="12796" max="12796" width="13.6640625" style="76" customWidth="1"/>
    <col min="12797" max="12797" width="4.88671875" style="76" customWidth="1"/>
    <col min="12798" max="12798" width="20.6640625" style="76" customWidth="1"/>
    <col min="12799" max="12799" width="5" style="76" customWidth="1"/>
    <col min="12800" max="12800" width="20.6640625" style="76" customWidth="1"/>
    <col min="12801" max="13049" width="9.109375" style="76"/>
    <col min="13050" max="13050" width="17.88671875" style="76" customWidth="1"/>
    <col min="13051" max="13051" width="9.109375" style="76"/>
    <col min="13052" max="13052" width="13.6640625" style="76" customWidth="1"/>
    <col min="13053" max="13053" width="4.88671875" style="76" customWidth="1"/>
    <col min="13054" max="13054" width="20.6640625" style="76" customWidth="1"/>
    <col min="13055" max="13055" width="5" style="76" customWidth="1"/>
    <col min="13056" max="13056" width="20.6640625" style="76" customWidth="1"/>
    <col min="13057" max="13305" width="9.109375" style="76"/>
    <col min="13306" max="13306" width="17.88671875" style="76" customWidth="1"/>
    <col min="13307" max="13307" width="9.109375" style="76"/>
    <col min="13308" max="13308" width="13.6640625" style="76" customWidth="1"/>
    <col min="13309" max="13309" width="4.88671875" style="76" customWidth="1"/>
    <col min="13310" max="13310" width="20.6640625" style="76" customWidth="1"/>
    <col min="13311" max="13311" width="5" style="76" customWidth="1"/>
    <col min="13312" max="13312" width="20.6640625" style="76" customWidth="1"/>
    <col min="13313" max="13561" width="9.109375" style="76"/>
    <col min="13562" max="13562" width="17.88671875" style="76" customWidth="1"/>
    <col min="13563" max="13563" width="9.109375" style="76"/>
    <col min="13564" max="13564" width="13.6640625" style="76" customWidth="1"/>
    <col min="13565" max="13565" width="4.88671875" style="76" customWidth="1"/>
    <col min="13566" max="13566" width="20.6640625" style="76" customWidth="1"/>
    <col min="13567" max="13567" width="5" style="76" customWidth="1"/>
    <col min="13568" max="13568" width="20.6640625" style="76" customWidth="1"/>
    <col min="13569" max="13817" width="9.109375" style="76"/>
    <col min="13818" max="13818" width="17.88671875" style="76" customWidth="1"/>
    <col min="13819" max="13819" width="9.109375" style="76"/>
    <col min="13820" max="13820" width="13.6640625" style="76" customWidth="1"/>
    <col min="13821" max="13821" width="4.88671875" style="76" customWidth="1"/>
    <col min="13822" max="13822" width="20.6640625" style="76" customWidth="1"/>
    <col min="13823" max="13823" width="5" style="76" customWidth="1"/>
    <col min="13824" max="13824" width="20.6640625" style="76" customWidth="1"/>
    <col min="13825" max="14073" width="9.109375" style="76"/>
    <col min="14074" max="14074" width="17.88671875" style="76" customWidth="1"/>
    <col min="14075" max="14075" width="9.109375" style="76"/>
    <col min="14076" max="14076" width="13.6640625" style="76" customWidth="1"/>
    <col min="14077" max="14077" width="4.88671875" style="76" customWidth="1"/>
    <col min="14078" max="14078" width="20.6640625" style="76" customWidth="1"/>
    <col min="14079" max="14079" width="5" style="76" customWidth="1"/>
    <col min="14080" max="14080" width="20.6640625" style="76" customWidth="1"/>
    <col min="14081" max="14329" width="9.109375" style="76"/>
    <col min="14330" max="14330" width="17.88671875" style="76" customWidth="1"/>
    <col min="14331" max="14331" width="9.109375" style="76"/>
    <col min="14332" max="14332" width="13.6640625" style="76" customWidth="1"/>
    <col min="14333" max="14333" width="4.88671875" style="76" customWidth="1"/>
    <col min="14334" max="14334" width="20.6640625" style="76" customWidth="1"/>
    <col min="14335" max="14335" width="5" style="76" customWidth="1"/>
    <col min="14336" max="14336" width="20.6640625" style="76" customWidth="1"/>
    <col min="14337" max="14585" width="9.109375" style="76"/>
    <col min="14586" max="14586" width="17.88671875" style="76" customWidth="1"/>
    <col min="14587" max="14587" width="9.109375" style="76"/>
    <col min="14588" max="14588" width="13.6640625" style="76" customWidth="1"/>
    <col min="14589" max="14589" width="4.88671875" style="76" customWidth="1"/>
    <col min="14590" max="14590" width="20.6640625" style="76" customWidth="1"/>
    <col min="14591" max="14591" width="5" style="76" customWidth="1"/>
    <col min="14592" max="14592" width="20.6640625" style="76" customWidth="1"/>
    <col min="14593" max="14841" width="9.109375" style="76"/>
    <col min="14842" max="14842" width="17.88671875" style="76" customWidth="1"/>
    <col min="14843" max="14843" width="9.109375" style="76"/>
    <col min="14844" max="14844" width="13.6640625" style="76" customWidth="1"/>
    <col min="14845" max="14845" width="4.88671875" style="76" customWidth="1"/>
    <col min="14846" max="14846" width="20.6640625" style="76" customWidth="1"/>
    <col min="14847" max="14847" width="5" style="76" customWidth="1"/>
    <col min="14848" max="14848" width="20.6640625" style="76" customWidth="1"/>
    <col min="14849" max="15097" width="9.109375" style="76"/>
    <col min="15098" max="15098" width="17.88671875" style="76" customWidth="1"/>
    <col min="15099" max="15099" width="9.109375" style="76"/>
    <col min="15100" max="15100" width="13.6640625" style="76" customWidth="1"/>
    <col min="15101" max="15101" width="4.88671875" style="76" customWidth="1"/>
    <col min="15102" max="15102" width="20.6640625" style="76" customWidth="1"/>
    <col min="15103" max="15103" width="5" style="76" customWidth="1"/>
    <col min="15104" max="15104" width="20.6640625" style="76" customWidth="1"/>
    <col min="15105" max="15353" width="9.109375" style="76"/>
    <col min="15354" max="15354" width="17.88671875" style="76" customWidth="1"/>
    <col min="15355" max="15355" width="9.109375" style="76"/>
    <col min="15356" max="15356" width="13.6640625" style="76" customWidth="1"/>
    <col min="15357" max="15357" width="4.88671875" style="76" customWidth="1"/>
    <col min="15358" max="15358" width="20.6640625" style="76" customWidth="1"/>
    <col min="15359" max="15359" width="5" style="76" customWidth="1"/>
    <col min="15360" max="15360" width="20.6640625" style="76" customWidth="1"/>
    <col min="15361" max="15609" width="9.109375" style="76"/>
    <col min="15610" max="15610" width="17.88671875" style="76" customWidth="1"/>
    <col min="15611" max="15611" width="9.109375" style="76"/>
    <col min="15612" max="15612" width="13.6640625" style="76" customWidth="1"/>
    <col min="15613" max="15613" width="4.88671875" style="76" customWidth="1"/>
    <col min="15614" max="15614" width="20.6640625" style="76" customWidth="1"/>
    <col min="15615" max="15615" width="5" style="76" customWidth="1"/>
    <col min="15616" max="15616" width="20.6640625" style="76" customWidth="1"/>
    <col min="15617" max="15865" width="9.109375" style="76"/>
    <col min="15866" max="15866" width="17.88671875" style="76" customWidth="1"/>
    <col min="15867" max="15867" width="9.109375" style="76"/>
    <col min="15868" max="15868" width="13.6640625" style="76" customWidth="1"/>
    <col min="15869" max="15869" width="4.88671875" style="76" customWidth="1"/>
    <col min="15870" max="15870" width="20.6640625" style="76" customWidth="1"/>
    <col min="15871" max="15871" width="5" style="76" customWidth="1"/>
    <col min="15872" max="15872" width="20.6640625" style="76" customWidth="1"/>
    <col min="15873" max="16121" width="9.109375" style="76"/>
    <col min="16122" max="16122" width="17.88671875" style="76" customWidth="1"/>
    <col min="16123" max="16123" width="9.109375" style="76"/>
    <col min="16124" max="16124" width="13.6640625" style="76" customWidth="1"/>
    <col min="16125" max="16125" width="4.88671875" style="76" customWidth="1"/>
    <col min="16126" max="16126" width="20.6640625" style="76" customWidth="1"/>
    <col min="16127" max="16127" width="5" style="76" customWidth="1"/>
    <col min="16128" max="16128" width="20.6640625" style="76" customWidth="1"/>
    <col min="16129" max="16384" width="9.109375" style="76"/>
  </cols>
  <sheetData>
    <row r="1" spans="1:18" s="72" customFormat="1" ht="13.8">
      <c r="A1" s="183" t="s">
        <v>0</v>
      </c>
      <c r="B1" s="183"/>
      <c r="C1" s="183"/>
      <c r="D1" s="183"/>
      <c r="E1" s="183"/>
      <c r="F1" s="183"/>
      <c r="G1" s="183"/>
      <c r="H1" s="183"/>
      <c r="I1" s="183"/>
      <c r="J1" s="183"/>
      <c r="K1" s="183"/>
      <c r="L1" s="183"/>
      <c r="M1" s="183"/>
      <c r="N1" s="183"/>
      <c r="O1" s="183"/>
      <c r="P1" s="183"/>
      <c r="Q1" s="71"/>
    </row>
    <row r="2" spans="1:18" s="72" customFormat="1" ht="13.8">
      <c r="A2" s="183" t="s">
        <v>25</v>
      </c>
      <c r="B2" s="183"/>
      <c r="C2" s="183"/>
      <c r="D2" s="183"/>
      <c r="E2" s="183"/>
      <c r="F2" s="183"/>
      <c r="G2" s="183"/>
      <c r="H2" s="183"/>
      <c r="I2" s="183"/>
      <c r="J2" s="183"/>
      <c r="K2" s="183"/>
      <c r="L2" s="183"/>
      <c r="M2" s="183"/>
      <c r="N2" s="183"/>
      <c r="O2" s="183"/>
      <c r="P2" s="183"/>
      <c r="Q2" s="71"/>
    </row>
    <row r="3" spans="1:18" s="72" customFormat="1" ht="13.8">
      <c r="A3" s="183" t="s">
        <v>2</v>
      </c>
      <c r="B3" s="183"/>
      <c r="C3" s="183"/>
      <c r="D3" s="183"/>
      <c r="E3" s="183"/>
      <c r="F3" s="183"/>
      <c r="G3" s="183"/>
      <c r="H3" s="183"/>
      <c r="I3" s="183"/>
      <c r="J3" s="183"/>
      <c r="K3" s="183"/>
      <c r="L3" s="183"/>
      <c r="M3" s="183"/>
      <c r="N3" s="183"/>
      <c r="O3" s="183"/>
      <c r="P3" s="183"/>
      <c r="Q3" s="71"/>
    </row>
    <row r="4" spans="1:18" s="72" customFormat="1" ht="13.8">
      <c r="A4" s="186" t="s">
        <v>26</v>
      </c>
      <c r="B4" s="186"/>
      <c r="C4" s="186"/>
      <c r="D4" s="186"/>
      <c r="E4" s="186"/>
      <c r="F4" s="186"/>
      <c r="G4" s="186"/>
      <c r="H4" s="186"/>
      <c r="I4" s="186"/>
      <c r="J4" s="186"/>
      <c r="K4" s="186"/>
      <c r="L4" s="186"/>
      <c r="M4" s="186"/>
      <c r="N4" s="186"/>
      <c r="O4" s="186"/>
      <c r="P4" s="186"/>
      <c r="Q4" s="71"/>
    </row>
    <row r="5" spans="1:18" s="72" customFormat="1" ht="13.8">
      <c r="A5" s="186" t="s">
        <v>4</v>
      </c>
      <c r="B5" s="186"/>
      <c r="C5" s="186"/>
      <c r="D5" s="186"/>
      <c r="E5" s="186"/>
      <c r="F5" s="186"/>
      <c r="G5" s="186"/>
      <c r="H5" s="186"/>
      <c r="I5" s="186"/>
      <c r="J5" s="186"/>
      <c r="K5" s="186"/>
      <c r="L5" s="186"/>
      <c r="M5" s="186"/>
      <c r="N5" s="186"/>
      <c r="O5" s="186"/>
      <c r="P5" s="186"/>
      <c r="Q5" s="71"/>
    </row>
    <row r="6" spans="1:18" s="72" customFormat="1" ht="13.8">
      <c r="A6" s="150"/>
      <c r="B6" s="150"/>
      <c r="C6" s="150"/>
      <c r="D6" s="150"/>
      <c r="E6" s="150"/>
      <c r="F6" s="150"/>
      <c r="G6" s="150"/>
      <c r="H6" s="150"/>
      <c r="I6" s="150"/>
      <c r="J6" s="150"/>
      <c r="K6" s="150"/>
      <c r="L6" s="150"/>
      <c r="M6" s="150"/>
      <c r="N6" s="150"/>
      <c r="O6" s="150"/>
      <c r="P6" s="150"/>
      <c r="Q6" s="71"/>
    </row>
    <row r="7" spans="1:18" ht="13.8">
      <c r="A7" s="73"/>
      <c r="B7" s="2"/>
      <c r="C7" s="17"/>
      <c r="D7" s="74"/>
      <c r="E7" s="71"/>
      <c r="G7" s="17"/>
      <c r="H7" s="17"/>
      <c r="I7" s="17"/>
      <c r="J7" s="17"/>
      <c r="K7" s="17"/>
      <c r="L7" s="17"/>
      <c r="M7" s="17"/>
      <c r="N7" s="17"/>
      <c r="O7" s="71"/>
      <c r="P7" s="72"/>
      <c r="Q7" s="72"/>
    </row>
    <row r="8" spans="1:18" s="164" customFormat="1" ht="41.4">
      <c r="A8" s="159"/>
      <c r="B8" s="160"/>
      <c r="C8" s="173" t="s">
        <v>69</v>
      </c>
      <c r="D8" s="155"/>
      <c r="E8" s="174" t="s">
        <v>71</v>
      </c>
      <c r="F8" s="162"/>
      <c r="G8" s="161"/>
      <c r="H8" s="161"/>
      <c r="I8" s="161"/>
      <c r="J8" s="161"/>
      <c r="K8" s="161"/>
      <c r="L8" s="161"/>
      <c r="M8" s="161"/>
      <c r="N8" s="161"/>
      <c r="O8" s="174" t="s">
        <v>72</v>
      </c>
      <c r="P8" s="163"/>
      <c r="Q8" s="163"/>
    </row>
    <row r="9" spans="1:18" s="158" customFormat="1" ht="13.8">
      <c r="A9" s="152"/>
      <c r="B9" s="153"/>
      <c r="C9" s="177" t="s">
        <v>70</v>
      </c>
      <c r="D9" s="174"/>
      <c r="E9" s="177" t="s">
        <v>70</v>
      </c>
      <c r="F9" s="156"/>
      <c r="G9" s="154"/>
      <c r="H9" s="154"/>
      <c r="I9" s="154"/>
      <c r="J9" s="154"/>
      <c r="K9" s="154"/>
      <c r="L9" s="154"/>
      <c r="M9" s="154"/>
      <c r="N9" s="154"/>
      <c r="O9" s="168"/>
      <c r="P9" s="157"/>
      <c r="Q9" s="157"/>
    </row>
    <row r="10" spans="1:18" ht="12.75" customHeight="1">
      <c r="E10" s="89"/>
    </row>
    <row r="11" spans="1:18" ht="13.8">
      <c r="A11" s="78" t="s">
        <v>32</v>
      </c>
      <c r="B11" s="11" t="s">
        <v>9</v>
      </c>
      <c r="C11" s="77">
        <v>4968149</v>
      </c>
      <c r="D11" s="77" t="s">
        <v>9</v>
      </c>
      <c r="E11" s="77">
        <v>16466770085</v>
      </c>
      <c r="F11" s="82"/>
      <c r="G11" s="82"/>
      <c r="H11" s="82"/>
      <c r="I11" s="82"/>
      <c r="J11" s="82"/>
      <c r="K11" s="82"/>
      <c r="L11" s="82"/>
      <c r="M11" s="82"/>
      <c r="N11" s="82" t="s">
        <v>9</v>
      </c>
      <c r="O11" s="77">
        <f>SUM(C11:E11)</f>
        <v>16471738234</v>
      </c>
      <c r="R11" s="72"/>
    </row>
    <row r="12" spans="1:18" ht="13.8">
      <c r="A12" s="73"/>
      <c r="B12" s="3"/>
      <c r="C12" s="18"/>
      <c r="D12" s="77"/>
      <c r="E12" s="71"/>
      <c r="O12" s="71"/>
      <c r="R12" s="72"/>
    </row>
    <row r="13" spans="1:18" ht="13.8">
      <c r="A13" s="78" t="s">
        <v>31</v>
      </c>
      <c r="B13" s="3"/>
      <c r="C13" s="18"/>
      <c r="D13" s="18"/>
      <c r="E13" s="71"/>
      <c r="N13" s="18"/>
      <c r="O13" s="71"/>
      <c r="R13" s="72"/>
    </row>
    <row r="14" spans="1:18" ht="13.8">
      <c r="A14" s="86" t="s">
        <v>30</v>
      </c>
      <c r="B14" s="3"/>
      <c r="C14" s="18"/>
      <c r="D14" s="18"/>
      <c r="E14" s="71"/>
      <c r="N14" s="18"/>
      <c r="O14" s="71"/>
      <c r="R14" s="72"/>
    </row>
    <row r="15" spans="1:18" ht="13.8">
      <c r="A15" s="86" t="s">
        <v>102</v>
      </c>
      <c r="B15" s="3"/>
      <c r="C15" s="18"/>
      <c r="D15" s="18"/>
      <c r="E15" s="175"/>
      <c r="F15" s="176"/>
      <c r="G15" s="176"/>
      <c r="H15" s="176"/>
      <c r="I15" s="176"/>
      <c r="J15" s="176"/>
      <c r="K15" s="176"/>
      <c r="L15" s="176"/>
      <c r="M15" s="176"/>
      <c r="N15" s="170"/>
      <c r="O15" s="175" t="s">
        <v>91</v>
      </c>
      <c r="R15" s="72"/>
    </row>
    <row r="16" spans="1:18" ht="13.8">
      <c r="A16" s="86" t="s">
        <v>28</v>
      </c>
      <c r="B16" s="3"/>
      <c r="C16" s="18"/>
      <c r="D16" s="18"/>
      <c r="E16" s="175" t="s">
        <v>91</v>
      </c>
      <c r="F16" s="176"/>
      <c r="G16" s="176"/>
      <c r="H16" s="176"/>
      <c r="I16" s="176"/>
      <c r="J16" s="176"/>
      <c r="K16" s="176"/>
      <c r="L16" s="176"/>
      <c r="M16" s="176"/>
      <c r="N16" s="170"/>
      <c r="O16" s="175" t="s">
        <v>91</v>
      </c>
      <c r="R16" s="72"/>
    </row>
    <row r="17" spans="1:18" ht="13.8">
      <c r="A17" s="86" t="s">
        <v>103</v>
      </c>
      <c r="B17" s="3"/>
      <c r="C17" s="18"/>
      <c r="D17" s="18"/>
      <c r="E17" s="175" t="s">
        <v>91</v>
      </c>
      <c r="F17" s="176"/>
      <c r="G17" s="176"/>
      <c r="H17" s="176"/>
      <c r="I17" s="176"/>
      <c r="J17" s="176"/>
      <c r="K17" s="176"/>
      <c r="L17" s="176"/>
      <c r="M17" s="176"/>
      <c r="N17" s="170"/>
      <c r="O17" s="175" t="s">
        <v>91</v>
      </c>
      <c r="R17" s="72"/>
    </row>
    <row r="18" spans="1:18" ht="13.8">
      <c r="A18" s="87" t="s">
        <v>104</v>
      </c>
      <c r="B18" s="3"/>
      <c r="C18" s="18"/>
      <c r="D18" s="18"/>
      <c r="E18" s="71">
        <v>-293323957</v>
      </c>
      <c r="N18" s="18"/>
      <c r="O18" s="71">
        <f>SUM(C18:E18)</f>
        <v>-293323957</v>
      </c>
      <c r="R18" s="72"/>
    </row>
    <row r="19" spans="1:18" ht="13.8">
      <c r="A19" s="87" t="s">
        <v>105</v>
      </c>
      <c r="B19" s="3"/>
      <c r="C19" s="83">
        <v>-1120115</v>
      </c>
      <c r="D19" s="18"/>
      <c r="E19" s="71">
        <v>-41346446</v>
      </c>
      <c r="N19" s="18"/>
      <c r="O19" s="71">
        <f>SUM(C19:E19)</f>
        <v>-42466561</v>
      </c>
      <c r="R19" s="88"/>
    </row>
    <row r="20" spans="1:18" ht="13.8">
      <c r="A20" s="73"/>
      <c r="B20" s="3"/>
      <c r="C20" s="84"/>
      <c r="D20" s="18"/>
      <c r="E20" s="79"/>
      <c r="N20" s="18"/>
      <c r="O20" s="79">
        <v>0</v>
      </c>
    </row>
    <row r="21" spans="1:18" ht="14.4" thickBot="1">
      <c r="A21" s="78" t="s">
        <v>33</v>
      </c>
      <c r="B21" s="32" t="s">
        <v>9</v>
      </c>
      <c r="C21" s="85">
        <f>SUM(C11:C20)</f>
        <v>3848034</v>
      </c>
      <c r="D21" s="80" t="s">
        <v>9</v>
      </c>
      <c r="E21" s="85">
        <f>SUM(E11:E20)</f>
        <v>16132099682</v>
      </c>
      <c r="F21" s="18">
        <v>0</v>
      </c>
      <c r="G21" s="18">
        <v>0</v>
      </c>
      <c r="H21" s="18">
        <v>0</v>
      </c>
      <c r="I21" s="18">
        <v>0</v>
      </c>
      <c r="J21" s="18">
        <v>0</v>
      </c>
      <c r="K21" s="18">
        <v>0</v>
      </c>
      <c r="L21" s="18">
        <v>0</v>
      </c>
      <c r="M21" s="18">
        <v>0</v>
      </c>
      <c r="N21" s="80" t="s">
        <v>9</v>
      </c>
      <c r="O21" s="85">
        <f>SUM(O11:O20)</f>
        <v>16135947716</v>
      </c>
      <c r="R21" s="89"/>
    </row>
    <row r="22" spans="1:18" ht="13.8" thickTop="1">
      <c r="R22" s="91"/>
    </row>
    <row r="23" spans="1:18" ht="13.8">
      <c r="A23" s="78" t="s">
        <v>34</v>
      </c>
    </row>
    <row r="24" spans="1:18" ht="13.8">
      <c r="A24" s="86" t="s">
        <v>30</v>
      </c>
      <c r="B24" s="3"/>
      <c r="C24" s="18"/>
      <c r="D24" s="18"/>
      <c r="E24" s="71"/>
      <c r="N24" s="18"/>
      <c r="O24" s="71"/>
      <c r="R24" s="72"/>
    </row>
    <row r="25" spans="1:18" ht="15" hidden="1" customHeight="1">
      <c r="A25" s="86" t="s">
        <v>27</v>
      </c>
      <c r="B25" s="3"/>
      <c r="C25" s="18"/>
      <c r="D25" s="18"/>
      <c r="E25" s="71"/>
      <c r="N25" s="18"/>
      <c r="O25" s="71">
        <v>0</v>
      </c>
      <c r="R25" s="72"/>
    </row>
    <row r="26" spans="1:18" ht="15" hidden="1" customHeight="1">
      <c r="A26" s="86" t="s">
        <v>28</v>
      </c>
      <c r="B26" s="3"/>
      <c r="C26" s="18"/>
      <c r="D26" s="18"/>
      <c r="E26" s="71">
        <v>0</v>
      </c>
      <c r="N26" s="18"/>
      <c r="O26" s="71">
        <v>0</v>
      </c>
      <c r="R26" s="72"/>
    </row>
    <row r="27" spans="1:18" ht="15" hidden="1" customHeight="1">
      <c r="A27" s="86" t="s">
        <v>29</v>
      </c>
      <c r="B27" s="3"/>
      <c r="C27" s="18"/>
      <c r="D27" s="18"/>
      <c r="E27" s="71">
        <v>0</v>
      </c>
      <c r="N27" s="18"/>
      <c r="O27" s="71">
        <v>0</v>
      </c>
      <c r="R27" s="72"/>
    </row>
    <row r="28" spans="1:18" ht="13.8">
      <c r="A28" s="87" t="s">
        <v>104</v>
      </c>
      <c r="B28" s="3"/>
      <c r="C28" s="18"/>
      <c r="D28" s="18"/>
      <c r="E28" s="71">
        <v>-2568102891</v>
      </c>
      <c r="N28" s="18"/>
      <c r="O28" s="71">
        <f>SUM(C28:E28)</f>
        <v>-2568102891</v>
      </c>
      <c r="R28" s="72"/>
    </row>
    <row r="29" spans="1:18" ht="13.8">
      <c r="A29" s="87" t="s">
        <v>105</v>
      </c>
      <c r="B29" s="3"/>
      <c r="C29" s="83">
        <v>1200764</v>
      </c>
      <c r="D29" s="18"/>
      <c r="E29" s="71">
        <v>3097357328</v>
      </c>
      <c r="N29" s="18"/>
      <c r="O29" s="71">
        <f>SUM(C29:E29)</f>
        <v>3098558092</v>
      </c>
    </row>
    <row r="31" spans="1:18" ht="14.4" thickBot="1">
      <c r="A31" s="78" t="s">
        <v>35</v>
      </c>
      <c r="B31" s="32" t="s">
        <v>9</v>
      </c>
      <c r="C31" s="85">
        <f>SUM(C21:C30)</f>
        <v>5048798</v>
      </c>
      <c r="D31" s="80" t="s">
        <v>9</v>
      </c>
      <c r="E31" s="85">
        <f>SUM(E21:E30)</f>
        <v>16661354119</v>
      </c>
      <c r="F31" s="18">
        <v>0</v>
      </c>
      <c r="G31" s="18">
        <v>0</v>
      </c>
      <c r="H31" s="18">
        <v>0</v>
      </c>
      <c r="I31" s="18">
        <v>0</v>
      </c>
      <c r="J31" s="18">
        <v>0</v>
      </c>
      <c r="K31" s="18">
        <v>0</v>
      </c>
      <c r="L31" s="18">
        <v>0</v>
      </c>
      <c r="M31" s="18">
        <v>0</v>
      </c>
      <c r="N31" s="80" t="s">
        <v>9</v>
      </c>
      <c r="O31" s="85">
        <f>SUM(O21:O30)</f>
        <v>16666402917</v>
      </c>
    </row>
    <row r="32" spans="1:18" ht="13.8" thickTop="1">
      <c r="O32" s="92">
        <v>0.1530609130859375</v>
      </c>
    </row>
    <row r="33" spans="1:15" ht="15" customHeight="1">
      <c r="A33" s="179" t="s">
        <v>145</v>
      </c>
      <c r="B33" s="179"/>
      <c r="C33" s="179"/>
      <c r="D33" s="179"/>
      <c r="E33" s="179"/>
      <c r="F33" s="179"/>
      <c r="G33" s="179"/>
      <c r="H33" s="179"/>
      <c r="I33" s="179"/>
      <c r="J33" s="179"/>
      <c r="K33" s="179"/>
      <c r="L33" s="179"/>
      <c r="M33" s="179"/>
      <c r="N33" s="179"/>
      <c r="O33" s="179"/>
    </row>
    <row r="34" spans="1:15" ht="13.8">
      <c r="A34" s="21"/>
      <c r="E34" s="21"/>
    </row>
    <row r="35" spans="1:15" ht="14.4">
      <c r="A35" s="66"/>
      <c r="E35" s="66"/>
    </row>
    <row r="36" spans="1:15" ht="14.4">
      <c r="A36" s="66"/>
      <c r="E36" s="66"/>
    </row>
    <row r="37" spans="1:15" ht="14.4">
      <c r="A37" s="66"/>
      <c r="E37" s="66"/>
    </row>
    <row r="38" spans="1:15" ht="13.8">
      <c r="A38" s="67"/>
      <c r="E38" s="67"/>
    </row>
    <row r="39" spans="1:15" ht="13.8">
      <c r="A39" s="70"/>
      <c r="E39" s="70"/>
    </row>
  </sheetData>
  <sheetProtection algorithmName="SHA-512" hashValue="iqdH8jKSKVZF6B2UEqQVK3h0ahcOAgIXrMo4WIPhE/ZxqLpCXC+9//JNsVuj4l/zoLtSvMtucWZ8f6FpEOPIqw==" saltValue="X4Ebr2CJ4kvK7Udb4kQpxg==" spinCount="100000" sheet="1" objects="1" scenarios="1" selectLockedCells="1" selectUnlockedCells="1"/>
  <mergeCells count="6">
    <mergeCell ref="A33:O33"/>
    <mergeCell ref="A1:P1"/>
    <mergeCell ref="A2:P2"/>
    <mergeCell ref="A3:P3"/>
    <mergeCell ref="A4:P4"/>
    <mergeCell ref="A5:P5"/>
  </mergeCells>
  <printOptions horizontalCentered="1"/>
  <pageMargins left="1.5" right="1" top="1" bottom="1" header="0" footer="1"/>
  <pageSetup scale="68" orientation="portrait" r:id="rId1"/>
  <headerFooter>
    <oddFooter>&amp;R&amp;"Arial,Regular"8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4"/>
  <sheetViews>
    <sheetView zoomScaleNormal="100" zoomScaleSheetLayoutView="100" workbookViewId="0">
      <selection sqref="A1:H1"/>
    </sheetView>
  </sheetViews>
  <sheetFormatPr defaultColWidth="9.109375" defaultRowHeight="13.8"/>
  <cols>
    <col min="1" max="2" width="5" style="69" customWidth="1"/>
    <col min="3" max="3" width="64.6640625" style="69" customWidth="1"/>
    <col min="4" max="4" width="9.6640625" style="69" customWidth="1"/>
    <col min="5" max="5" width="2.88671875" style="69" bestFit="1" customWidth="1"/>
    <col min="6" max="6" width="24.44140625" style="127" customWidth="1"/>
    <col min="7" max="7" width="2.88671875" style="69" bestFit="1" customWidth="1"/>
    <col min="8" max="8" width="24.44140625" style="127" customWidth="1"/>
    <col min="9" max="9" width="15.88671875" style="69" bestFit="1" customWidth="1"/>
    <col min="10" max="16384" width="9.109375" style="69"/>
  </cols>
  <sheetData>
    <row r="1" spans="1:8">
      <c r="A1" s="201" t="s">
        <v>0</v>
      </c>
      <c r="B1" s="201"/>
      <c r="C1" s="201"/>
      <c r="D1" s="201"/>
      <c r="E1" s="201"/>
      <c r="F1" s="201"/>
      <c r="G1" s="201"/>
      <c r="H1" s="201"/>
    </row>
    <row r="2" spans="1:8">
      <c r="A2" s="201" t="s">
        <v>45</v>
      </c>
      <c r="B2" s="201"/>
      <c r="C2" s="201"/>
      <c r="D2" s="201"/>
      <c r="E2" s="201"/>
      <c r="F2" s="201"/>
      <c r="G2" s="201"/>
      <c r="H2" s="201"/>
    </row>
    <row r="3" spans="1:8">
      <c r="A3" s="201" t="s">
        <v>2</v>
      </c>
      <c r="B3" s="201"/>
      <c r="C3" s="201"/>
      <c r="D3" s="201"/>
      <c r="E3" s="201"/>
      <c r="F3" s="201"/>
      <c r="G3" s="201"/>
      <c r="H3" s="201"/>
    </row>
    <row r="4" spans="1:8">
      <c r="A4" s="202" t="s">
        <v>3</v>
      </c>
      <c r="B4" s="202"/>
      <c r="C4" s="202"/>
      <c r="D4" s="202"/>
      <c r="E4" s="202"/>
      <c r="F4" s="202"/>
      <c r="G4" s="202"/>
      <c r="H4" s="202"/>
    </row>
    <row r="5" spans="1:8">
      <c r="A5" s="203" t="s">
        <v>4</v>
      </c>
      <c r="B5" s="202"/>
      <c r="C5" s="202"/>
      <c r="D5" s="202"/>
      <c r="E5" s="202"/>
      <c r="F5" s="202"/>
      <c r="G5" s="202"/>
      <c r="H5" s="202"/>
    </row>
    <row r="6" spans="1:8" ht="14.4" thickBot="1">
      <c r="A6" s="133"/>
      <c r="B6" s="133"/>
      <c r="C6" s="133"/>
      <c r="D6" s="133"/>
      <c r="E6" s="133"/>
      <c r="F6" s="134"/>
      <c r="G6" s="133"/>
      <c r="H6" s="134"/>
    </row>
    <row r="7" spans="1:8" ht="14.4" thickBot="1">
      <c r="A7" s="135"/>
      <c r="B7" s="135"/>
      <c r="C7" s="135"/>
      <c r="D7" s="133" t="s">
        <v>5</v>
      </c>
      <c r="E7" s="135"/>
      <c r="F7" s="136">
        <v>2021</v>
      </c>
      <c r="G7" s="135"/>
      <c r="H7" s="136">
        <v>2020</v>
      </c>
    </row>
    <row r="8" spans="1:8">
      <c r="A8" s="68" t="s">
        <v>46</v>
      </c>
    </row>
    <row r="9" spans="1:8">
      <c r="B9" s="68" t="s">
        <v>47</v>
      </c>
    </row>
    <row r="10" spans="1:8">
      <c r="C10" s="137" t="s">
        <v>48</v>
      </c>
      <c r="D10" s="137"/>
      <c r="E10" s="137" t="s">
        <v>9</v>
      </c>
      <c r="F10" s="70">
        <v>15989259922</v>
      </c>
      <c r="G10" s="137" t="s">
        <v>9</v>
      </c>
      <c r="H10" s="71">
        <v>10965504917</v>
      </c>
    </row>
    <row r="11" spans="1:8">
      <c r="C11" s="137" t="s">
        <v>106</v>
      </c>
      <c r="D11" s="137"/>
      <c r="E11" s="137"/>
      <c r="F11" s="178" t="s">
        <v>91</v>
      </c>
      <c r="G11" s="137"/>
      <c r="H11" s="178" t="s">
        <v>91</v>
      </c>
    </row>
    <row r="12" spans="1:8">
      <c r="C12" s="137" t="s">
        <v>107</v>
      </c>
      <c r="D12" s="137"/>
      <c r="E12" s="137"/>
      <c r="F12" s="70">
        <v>11760623875</v>
      </c>
      <c r="G12" s="137"/>
      <c r="H12" s="71">
        <v>3442589500</v>
      </c>
    </row>
    <row r="13" spans="1:8">
      <c r="C13" s="137" t="s">
        <v>108</v>
      </c>
      <c r="D13" s="137"/>
      <c r="E13" s="137"/>
      <c r="F13" s="70">
        <v>262403274</v>
      </c>
      <c r="G13" s="137"/>
      <c r="H13" s="71">
        <v>168800000</v>
      </c>
    </row>
    <row r="14" spans="1:8">
      <c r="C14" s="137" t="s">
        <v>109</v>
      </c>
      <c r="D14" s="137"/>
      <c r="E14" s="137"/>
      <c r="F14" s="70">
        <v>15394452</v>
      </c>
      <c r="G14" s="137"/>
      <c r="H14" s="71">
        <v>21282143</v>
      </c>
    </row>
    <row r="15" spans="1:8">
      <c r="C15" s="137" t="s">
        <v>110</v>
      </c>
      <c r="D15" s="137"/>
      <c r="E15" s="137"/>
      <c r="F15" s="70">
        <v>18946204</v>
      </c>
      <c r="G15" s="137"/>
      <c r="H15" s="71">
        <v>42791859</v>
      </c>
    </row>
    <row r="16" spans="1:8">
      <c r="C16" s="137" t="s">
        <v>111</v>
      </c>
      <c r="D16" s="137"/>
      <c r="E16" s="137"/>
      <c r="F16" s="70">
        <v>101375680</v>
      </c>
      <c r="G16" s="137"/>
      <c r="H16" s="71">
        <v>2716468</v>
      </c>
    </row>
    <row r="17" spans="1:8">
      <c r="C17" s="137" t="s">
        <v>112</v>
      </c>
      <c r="D17" s="137"/>
      <c r="E17" s="137"/>
      <c r="F17" s="70">
        <v>25610860</v>
      </c>
      <c r="G17" s="137"/>
      <c r="H17" s="71">
        <v>2241392</v>
      </c>
    </row>
    <row r="18" spans="1:8">
      <c r="C18" s="137" t="s">
        <v>113</v>
      </c>
      <c r="D18" s="137"/>
      <c r="E18" s="137"/>
      <c r="F18" s="70">
        <v>14925580</v>
      </c>
      <c r="G18" s="137"/>
      <c r="H18" s="71">
        <v>3805000</v>
      </c>
    </row>
    <row r="19" spans="1:8">
      <c r="C19" s="137" t="s">
        <v>114</v>
      </c>
      <c r="D19" s="137"/>
      <c r="E19" s="137"/>
      <c r="F19" s="70">
        <v>51984869</v>
      </c>
      <c r="G19" s="137"/>
      <c r="H19" s="71">
        <v>15747973</v>
      </c>
    </row>
    <row r="20" spans="1:8">
      <c r="C20" s="137" t="s">
        <v>115</v>
      </c>
      <c r="D20" s="137"/>
      <c r="E20" s="137"/>
      <c r="F20" s="127">
        <v>51181143</v>
      </c>
      <c r="G20" s="137"/>
      <c r="H20" s="178" t="s">
        <v>91</v>
      </c>
    </row>
    <row r="21" spans="1:8" hidden="1">
      <c r="C21" s="137" t="s">
        <v>49</v>
      </c>
      <c r="D21" s="137"/>
      <c r="E21" s="137"/>
      <c r="F21" s="70"/>
      <c r="G21" s="137"/>
      <c r="H21" s="71">
        <v>0</v>
      </c>
    </row>
    <row r="22" spans="1:8">
      <c r="C22" s="137" t="s">
        <v>116</v>
      </c>
      <c r="D22" s="137"/>
      <c r="E22" s="137"/>
      <c r="F22" s="70">
        <v>47446821</v>
      </c>
      <c r="G22" s="137"/>
      <c r="H22" s="71">
        <v>3101180</v>
      </c>
    </row>
    <row r="23" spans="1:8">
      <c r="A23" s="72"/>
      <c r="B23" s="72"/>
      <c r="C23" s="138" t="s">
        <v>117</v>
      </c>
      <c r="D23" s="138"/>
      <c r="E23" s="138"/>
      <c r="F23" s="70">
        <v>406452496</v>
      </c>
      <c r="G23" s="138"/>
      <c r="H23" s="71">
        <v>542580820</v>
      </c>
    </row>
    <row r="24" spans="1:8">
      <c r="C24" s="137" t="s">
        <v>50</v>
      </c>
      <c r="D24" s="137"/>
      <c r="E24" s="137"/>
      <c r="F24" s="70">
        <v>173572059</v>
      </c>
      <c r="G24" s="137"/>
      <c r="H24" s="178" t="s">
        <v>91</v>
      </c>
    </row>
    <row r="25" spans="1:8" ht="27.6">
      <c r="C25" s="139" t="s">
        <v>118</v>
      </c>
      <c r="D25" s="137"/>
      <c r="E25" s="137"/>
      <c r="F25" s="70">
        <v>43291950</v>
      </c>
      <c r="G25" s="137"/>
      <c r="H25" s="178" t="s">
        <v>91</v>
      </c>
    </row>
    <row r="26" spans="1:8" hidden="1">
      <c r="C26" s="137" t="s">
        <v>51</v>
      </c>
      <c r="D26" s="137"/>
      <c r="E26" s="137"/>
      <c r="F26" s="70"/>
      <c r="G26" s="137"/>
      <c r="H26" s="178" t="s">
        <v>91</v>
      </c>
    </row>
    <row r="27" spans="1:8" ht="27.6">
      <c r="C27" s="139" t="s">
        <v>119</v>
      </c>
      <c r="D27" s="137"/>
      <c r="E27" s="137"/>
      <c r="F27" s="70">
        <v>7900000</v>
      </c>
      <c r="G27" s="137"/>
      <c r="H27" s="178" t="s">
        <v>91</v>
      </c>
    </row>
    <row r="28" spans="1:8">
      <c r="C28" s="69" t="s">
        <v>120</v>
      </c>
      <c r="F28" s="70">
        <v>815149676</v>
      </c>
      <c r="H28" s="71">
        <v>338401584</v>
      </c>
    </row>
    <row r="29" spans="1:8">
      <c r="A29" s="140"/>
      <c r="B29" s="140" t="s">
        <v>52</v>
      </c>
      <c r="C29" s="140"/>
      <c r="D29" s="140"/>
      <c r="E29" s="140"/>
      <c r="F29" s="81">
        <f>SUM(F10:F28)</f>
        <v>29785518861</v>
      </c>
      <c r="G29" s="140"/>
      <c r="H29" s="81">
        <f>SUM(H10:H28)</f>
        <v>15549562836</v>
      </c>
    </row>
    <row r="30" spans="1:8">
      <c r="F30" s="70"/>
      <c r="H30" s="71"/>
    </row>
    <row r="31" spans="1:8">
      <c r="B31" s="68" t="s">
        <v>53</v>
      </c>
      <c r="F31" s="70"/>
      <c r="H31" s="71"/>
    </row>
    <row r="32" spans="1:8">
      <c r="C32" s="137" t="s">
        <v>121</v>
      </c>
      <c r="D32" s="137"/>
      <c r="E32" s="137"/>
      <c r="F32" s="70">
        <v>3851099577</v>
      </c>
      <c r="G32" s="137"/>
      <c r="H32" s="71">
        <v>1776169555</v>
      </c>
    </row>
    <row r="33" spans="1:14">
      <c r="C33" s="137" t="s">
        <v>95</v>
      </c>
      <c r="D33" s="137"/>
      <c r="E33" s="137"/>
      <c r="F33" s="70">
        <v>1207942060</v>
      </c>
      <c r="G33" s="137"/>
      <c r="H33" s="71">
        <v>649234981</v>
      </c>
    </row>
    <row r="34" spans="1:14">
      <c r="C34" s="137" t="s">
        <v>122</v>
      </c>
      <c r="D34" s="137"/>
      <c r="E34" s="137"/>
      <c r="F34" s="141">
        <v>10162391910</v>
      </c>
      <c r="G34" s="137"/>
      <c r="H34" s="165">
        <v>4740497329</v>
      </c>
    </row>
    <row r="35" spans="1:14">
      <c r="C35" s="137" t="s">
        <v>123</v>
      </c>
      <c r="D35" s="137"/>
      <c r="E35" s="137"/>
      <c r="F35" s="141">
        <v>3949366558</v>
      </c>
      <c r="G35" s="137"/>
      <c r="H35" s="165">
        <v>5436873775</v>
      </c>
    </row>
    <row r="36" spans="1:14">
      <c r="C36" s="137" t="s">
        <v>94</v>
      </c>
      <c r="D36" s="137"/>
      <c r="E36" s="137"/>
      <c r="F36" s="141">
        <v>742279448</v>
      </c>
      <c r="G36" s="137"/>
      <c r="H36" s="165">
        <v>844355179</v>
      </c>
    </row>
    <row r="37" spans="1:14">
      <c r="C37" s="137" t="s">
        <v>124</v>
      </c>
      <c r="D37" s="137"/>
      <c r="E37" s="137"/>
      <c r="F37" s="141">
        <v>194834593</v>
      </c>
      <c r="G37" s="137"/>
      <c r="H37" s="165">
        <v>217376333</v>
      </c>
    </row>
    <row r="38" spans="1:14">
      <c r="C38" s="137" t="s">
        <v>125</v>
      </c>
      <c r="D38" s="137"/>
      <c r="E38" s="137"/>
      <c r="F38" s="141">
        <v>3929291503</v>
      </c>
      <c r="G38" s="137"/>
      <c r="H38" s="165">
        <v>541313894</v>
      </c>
    </row>
    <row r="39" spans="1:14">
      <c r="C39" s="137" t="s">
        <v>126</v>
      </c>
      <c r="D39" s="137"/>
      <c r="E39" s="137"/>
      <c r="F39" s="70">
        <v>147741972</v>
      </c>
      <c r="G39" s="137"/>
      <c r="H39" s="71">
        <v>35230361</v>
      </c>
    </row>
    <row r="40" spans="1:14">
      <c r="C40" s="137" t="s">
        <v>127</v>
      </c>
      <c r="D40" s="137"/>
      <c r="E40" s="137"/>
      <c r="F40" s="70">
        <v>42875675</v>
      </c>
      <c r="G40" s="137"/>
      <c r="H40" s="71">
        <v>7318295</v>
      </c>
    </row>
    <row r="41" spans="1:14">
      <c r="C41" s="137" t="s">
        <v>50</v>
      </c>
      <c r="D41" s="137"/>
      <c r="E41" s="137"/>
      <c r="F41" s="178" t="s">
        <v>91</v>
      </c>
      <c r="G41" s="137"/>
      <c r="H41" s="71">
        <v>4839038</v>
      </c>
    </row>
    <row r="42" spans="1:14" hidden="1">
      <c r="A42" s="72"/>
      <c r="B42" s="72"/>
      <c r="C42" s="138" t="s">
        <v>54</v>
      </c>
      <c r="D42" s="138"/>
      <c r="E42" s="138"/>
      <c r="F42" s="70"/>
      <c r="G42" s="138"/>
      <c r="H42" s="71"/>
    </row>
    <row r="43" spans="1:14" hidden="1">
      <c r="A43" s="72"/>
      <c r="B43" s="72"/>
      <c r="C43" s="138" t="s">
        <v>55</v>
      </c>
      <c r="D43" s="138"/>
      <c r="E43" s="138"/>
      <c r="F43" s="70"/>
      <c r="G43" s="138"/>
      <c r="H43" s="71"/>
    </row>
    <row r="44" spans="1:14">
      <c r="C44" s="137" t="s">
        <v>128</v>
      </c>
      <c r="D44" s="137"/>
      <c r="E44" s="137"/>
      <c r="F44" s="70">
        <v>4989754</v>
      </c>
      <c r="G44" s="137"/>
      <c r="H44" s="178" t="s">
        <v>91</v>
      </c>
    </row>
    <row r="45" spans="1:14">
      <c r="C45" s="137" t="s">
        <v>129</v>
      </c>
      <c r="D45" s="137"/>
      <c r="E45" s="137"/>
      <c r="F45" s="70">
        <v>39698382</v>
      </c>
      <c r="G45" s="137"/>
      <c r="H45" s="71">
        <v>10656258</v>
      </c>
    </row>
    <row r="46" spans="1:14">
      <c r="C46" s="137" t="s">
        <v>119</v>
      </c>
      <c r="D46" s="137"/>
      <c r="E46" s="137"/>
      <c r="F46" s="70">
        <v>24986000</v>
      </c>
      <c r="G46" s="137"/>
      <c r="H46" s="71">
        <v>33681581</v>
      </c>
      <c r="N46" s="69" t="s">
        <v>56</v>
      </c>
    </row>
    <row r="47" spans="1:14">
      <c r="C47" s="69" t="s">
        <v>120</v>
      </c>
      <c r="E47" s="137"/>
      <c r="F47" s="70">
        <v>855800150</v>
      </c>
      <c r="G47" s="137"/>
      <c r="H47" s="71">
        <v>354209815</v>
      </c>
    </row>
    <row r="48" spans="1:14">
      <c r="A48" s="140"/>
      <c r="B48" s="140" t="s">
        <v>57</v>
      </c>
      <c r="C48" s="140"/>
      <c r="D48" s="140"/>
      <c r="E48" s="140"/>
      <c r="F48" s="81">
        <f>SUM(F32:F47)</f>
        <v>25153297582</v>
      </c>
      <c r="G48" s="140"/>
      <c r="H48" s="81">
        <f>SUM(H32:H47)</f>
        <v>14651756394</v>
      </c>
    </row>
    <row r="49" spans="1:9">
      <c r="F49" s="70"/>
      <c r="H49" s="71"/>
    </row>
    <row r="50" spans="1:9" ht="14.4" thickBot="1">
      <c r="A50" s="142" t="s">
        <v>58</v>
      </c>
      <c r="B50" s="142"/>
      <c r="C50" s="142"/>
      <c r="D50" s="142"/>
      <c r="E50" s="142"/>
      <c r="F50" s="143">
        <f>F29-F48</f>
        <v>4632221279</v>
      </c>
      <c r="G50" s="142"/>
      <c r="H50" s="143">
        <f>H29-H48</f>
        <v>897806442</v>
      </c>
      <c r="I50" s="127"/>
    </row>
    <row r="51" spans="1:9">
      <c r="F51" s="70"/>
      <c r="H51" s="71"/>
    </row>
    <row r="52" spans="1:9">
      <c r="A52" s="68" t="s">
        <v>59</v>
      </c>
      <c r="F52" s="70"/>
      <c r="H52" s="71"/>
    </row>
    <row r="53" spans="1:9">
      <c r="A53" s="68"/>
      <c r="B53" s="68" t="s">
        <v>47</v>
      </c>
      <c r="F53" s="70"/>
      <c r="H53" s="71"/>
    </row>
    <row r="54" spans="1:9">
      <c r="C54" s="69" t="s">
        <v>130</v>
      </c>
      <c r="F54" s="71">
        <v>59792032</v>
      </c>
      <c r="H54" s="71">
        <v>1437906364</v>
      </c>
    </row>
    <row r="55" spans="1:9" ht="15.75" customHeight="1">
      <c r="C55" s="69" t="s">
        <v>131</v>
      </c>
      <c r="F55" s="71">
        <v>2954</v>
      </c>
      <c r="H55" s="71">
        <v>8491</v>
      </c>
    </row>
    <row r="56" spans="1:9">
      <c r="A56" s="140"/>
      <c r="B56" s="140" t="s">
        <v>52</v>
      </c>
      <c r="C56" s="140"/>
      <c r="D56" s="140"/>
      <c r="E56" s="140"/>
      <c r="F56" s="81">
        <f>SUM(F54:F55)</f>
        <v>59794986</v>
      </c>
      <c r="G56" s="140"/>
      <c r="H56" s="81">
        <f>SUM(H54:H55)</f>
        <v>1437914855</v>
      </c>
    </row>
    <row r="57" spans="1:9">
      <c r="F57" s="71"/>
      <c r="H57" s="71"/>
    </row>
    <row r="58" spans="1:9">
      <c r="B58" s="68" t="s">
        <v>53</v>
      </c>
      <c r="F58" s="71"/>
      <c r="H58" s="71"/>
    </row>
    <row r="59" spans="1:9">
      <c r="C59" s="69" t="s">
        <v>132</v>
      </c>
      <c r="F59" s="71">
        <v>1489551486</v>
      </c>
      <c r="H59" s="71">
        <v>538872823</v>
      </c>
    </row>
    <row r="60" spans="1:9">
      <c r="C60" s="69" t="s">
        <v>133</v>
      </c>
      <c r="F60" s="71">
        <v>37911</v>
      </c>
      <c r="H60" s="71">
        <v>47873</v>
      </c>
    </row>
    <row r="61" spans="1:9">
      <c r="C61" s="69" t="s">
        <v>134</v>
      </c>
      <c r="F61" s="71">
        <v>6895840</v>
      </c>
      <c r="H61" s="71">
        <v>5053251</v>
      </c>
    </row>
    <row r="62" spans="1:9">
      <c r="C62" s="69" t="s">
        <v>135</v>
      </c>
      <c r="F62" s="71">
        <v>16143558</v>
      </c>
      <c r="H62" s="71">
        <v>24767747</v>
      </c>
    </row>
    <row r="63" spans="1:9">
      <c r="C63" s="69" t="s">
        <v>136</v>
      </c>
      <c r="F63" s="71">
        <v>8338000</v>
      </c>
      <c r="H63" s="71">
        <v>20785559</v>
      </c>
    </row>
    <row r="64" spans="1:9">
      <c r="C64" s="69" t="s">
        <v>137</v>
      </c>
      <c r="F64" s="71">
        <v>844515</v>
      </c>
      <c r="H64" s="71">
        <v>1102198</v>
      </c>
    </row>
    <row r="65" spans="1:8">
      <c r="C65" s="69" t="s">
        <v>138</v>
      </c>
      <c r="F65" s="71">
        <v>70000</v>
      </c>
      <c r="H65" s="178" t="s">
        <v>91</v>
      </c>
    </row>
    <row r="66" spans="1:8">
      <c r="C66" s="69" t="s">
        <v>139</v>
      </c>
      <c r="F66" s="71">
        <v>181714</v>
      </c>
      <c r="H66" s="178" t="s">
        <v>91</v>
      </c>
    </row>
    <row r="67" spans="1:8">
      <c r="C67" s="69" t="s">
        <v>140</v>
      </c>
      <c r="F67" s="71">
        <v>278470</v>
      </c>
      <c r="H67" s="178" t="s">
        <v>91</v>
      </c>
    </row>
    <row r="68" spans="1:8">
      <c r="C68" s="69" t="s">
        <v>141</v>
      </c>
      <c r="F68" s="71">
        <v>222188</v>
      </c>
      <c r="H68" s="178" t="s">
        <v>91</v>
      </c>
    </row>
    <row r="69" spans="1:8">
      <c r="C69" s="69" t="s">
        <v>142</v>
      </c>
      <c r="F69" s="71">
        <v>1485166</v>
      </c>
      <c r="H69" s="71">
        <v>3369073</v>
      </c>
    </row>
    <row r="70" spans="1:8">
      <c r="A70" s="140"/>
      <c r="B70" s="140" t="s">
        <v>57</v>
      </c>
      <c r="C70" s="140"/>
      <c r="D70" s="140"/>
      <c r="E70" s="140"/>
      <c r="F70" s="81">
        <f>SUM(F59:F69)</f>
        <v>1524048848</v>
      </c>
      <c r="G70" s="140"/>
      <c r="H70" s="81">
        <f>SUM(H59:H69)</f>
        <v>593998524</v>
      </c>
    </row>
    <row r="71" spans="1:8">
      <c r="F71" s="70"/>
      <c r="H71" s="71"/>
    </row>
    <row r="72" spans="1:8" ht="14.4" thickBot="1">
      <c r="A72" s="142" t="s">
        <v>60</v>
      </c>
      <c r="B72" s="142"/>
      <c r="C72" s="142"/>
      <c r="D72" s="142"/>
      <c r="E72" s="142"/>
      <c r="F72" s="143">
        <f>F56-F70</f>
        <v>-1464253862</v>
      </c>
      <c r="G72" s="142"/>
      <c r="H72" s="143">
        <f>H56-H70</f>
        <v>843916331</v>
      </c>
    </row>
    <row r="73" spans="1:8">
      <c r="F73" s="70"/>
      <c r="H73" s="71"/>
    </row>
    <row r="74" spans="1:8">
      <c r="A74" s="68" t="s">
        <v>61</v>
      </c>
      <c r="F74" s="70"/>
      <c r="H74" s="71"/>
    </row>
    <row r="75" spans="1:8" hidden="1">
      <c r="A75" s="68"/>
      <c r="B75" s="68" t="s">
        <v>47</v>
      </c>
      <c r="F75" s="70"/>
      <c r="H75" s="71"/>
    </row>
    <row r="76" spans="1:8" hidden="1">
      <c r="A76" s="68"/>
      <c r="B76" s="68"/>
      <c r="C76" s="69" t="s">
        <v>62</v>
      </c>
      <c r="F76" s="70">
        <v>0</v>
      </c>
      <c r="H76" s="71">
        <v>0</v>
      </c>
    </row>
    <row r="77" spans="1:8" hidden="1">
      <c r="C77" s="69" t="s">
        <v>63</v>
      </c>
      <c r="F77" s="70">
        <v>0</v>
      </c>
      <c r="H77" s="71">
        <v>0</v>
      </c>
    </row>
    <row r="78" spans="1:8" hidden="1">
      <c r="A78" s="140"/>
      <c r="B78" s="140" t="s">
        <v>52</v>
      </c>
      <c r="C78" s="140"/>
      <c r="D78" s="140"/>
      <c r="E78" s="140"/>
      <c r="F78" s="81">
        <f>SUM(F75:F77)</f>
        <v>0</v>
      </c>
      <c r="G78" s="140"/>
      <c r="H78" s="81">
        <f>SUM(H75:H77)</f>
        <v>0</v>
      </c>
    </row>
    <row r="79" spans="1:8" hidden="1">
      <c r="F79" s="70"/>
      <c r="H79" s="71"/>
    </row>
    <row r="80" spans="1:8">
      <c r="B80" s="68" t="s">
        <v>53</v>
      </c>
      <c r="F80" s="70"/>
      <c r="H80" s="71"/>
    </row>
    <row r="81" spans="1:8">
      <c r="C81" s="69" t="s">
        <v>143</v>
      </c>
      <c r="F81" s="178" t="s">
        <v>91</v>
      </c>
      <c r="H81" s="71">
        <v>106274846</v>
      </c>
    </row>
    <row r="82" spans="1:8">
      <c r="C82" s="69" t="s">
        <v>144</v>
      </c>
      <c r="F82" s="70">
        <v>1244213375</v>
      </c>
      <c r="H82" s="71">
        <v>2268927231</v>
      </c>
    </row>
    <row r="83" spans="1:8">
      <c r="A83" s="140"/>
      <c r="B83" s="140" t="s">
        <v>57</v>
      </c>
      <c r="C83" s="140"/>
      <c r="D83" s="140"/>
      <c r="E83" s="140"/>
      <c r="F83" s="81">
        <f>SUM(F81:F82)</f>
        <v>1244213375</v>
      </c>
      <c r="G83" s="140"/>
      <c r="H83" s="81">
        <f>SUM(H81:H82)</f>
        <v>2375202077</v>
      </c>
    </row>
    <row r="84" spans="1:8">
      <c r="F84" s="70"/>
      <c r="H84" s="71"/>
    </row>
    <row r="85" spans="1:8" ht="14.4" thickBot="1">
      <c r="A85" s="142" t="s">
        <v>64</v>
      </c>
      <c r="B85" s="142"/>
      <c r="C85" s="142"/>
      <c r="D85" s="142"/>
      <c r="E85" s="142"/>
      <c r="F85" s="143">
        <f>F78-F83</f>
        <v>-1244213375</v>
      </c>
      <c r="G85" s="142"/>
      <c r="H85" s="143">
        <f>H78-H83</f>
        <v>-2375202077</v>
      </c>
    </row>
    <row r="86" spans="1:8">
      <c r="F86" s="70"/>
      <c r="H86" s="71"/>
    </row>
    <row r="87" spans="1:8">
      <c r="A87" s="68" t="s">
        <v>65</v>
      </c>
      <c r="F87" s="71">
        <f>F72+F50+F85</f>
        <v>1923754042</v>
      </c>
      <c r="H87" s="71">
        <f>H72+H50+H85</f>
        <v>-633479304</v>
      </c>
    </row>
    <row r="88" spans="1:8" hidden="1">
      <c r="F88" s="71"/>
      <c r="H88" s="71"/>
    </row>
    <row r="89" spans="1:8" hidden="1">
      <c r="A89" s="68" t="s">
        <v>66</v>
      </c>
      <c r="F89" s="71"/>
      <c r="H89" s="71"/>
    </row>
    <row r="90" spans="1:8" hidden="1">
      <c r="F90" s="71"/>
      <c r="H90" s="71"/>
    </row>
    <row r="91" spans="1:8">
      <c r="A91" s="144" t="s">
        <v>67</v>
      </c>
      <c r="B91" s="145"/>
      <c r="C91" s="145"/>
      <c r="D91" s="145"/>
      <c r="E91" s="145"/>
      <c r="F91" s="79">
        <v>14206297472</v>
      </c>
      <c r="G91" s="145"/>
      <c r="H91" s="79">
        <v>14839776776</v>
      </c>
    </row>
    <row r="92" spans="1:8">
      <c r="F92" s="71"/>
      <c r="H92" s="71"/>
    </row>
    <row r="93" spans="1:8" ht="14.4" thickBot="1">
      <c r="A93" s="146" t="s">
        <v>68</v>
      </c>
      <c r="B93" s="146"/>
      <c r="C93" s="146"/>
      <c r="D93" s="147">
        <v>5</v>
      </c>
      <c r="E93" s="146" t="s">
        <v>9</v>
      </c>
      <c r="F93" s="166">
        <f>SUM(F87:F91)</f>
        <v>16130051514</v>
      </c>
      <c r="G93" s="146" t="s">
        <v>9</v>
      </c>
      <c r="H93" s="166">
        <f>SUM(H87:H91)</f>
        <v>14206297472</v>
      </c>
    </row>
    <row r="94" spans="1:8" ht="14.4" thickTop="1"/>
    <row r="95" spans="1:8">
      <c r="A95" s="199" t="s">
        <v>145</v>
      </c>
      <c r="B95" s="200"/>
      <c r="C95" s="200"/>
      <c r="D95" s="200"/>
      <c r="E95" s="200"/>
      <c r="F95" s="200"/>
      <c r="G95" s="200"/>
      <c r="H95" s="200"/>
    </row>
    <row r="96" spans="1:8" ht="14.4">
      <c r="A96" s="66"/>
      <c r="B96" s="2"/>
      <c r="C96" s="2"/>
      <c r="E96" s="66"/>
      <c r="F96" s="66"/>
      <c r="G96" s="66"/>
      <c r="H96" s="66"/>
    </row>
    <row r="97" spans="1:8" ht="14.4">
      <c r="A97" s="66"/>
      <c r="B97" s="2"/>
      <c r="C97" s="2"/>
      <c r="E97" s="66"/>
      <c r="F97" s="66"/>
      <c r="G97" s="66"/>
      <c r="H97" s="66"/>
    </row>
    <row r="98" spans="1:8" ht="14.4">
      <c r="A98" s="66"/>
      <c r="B98" s="2"/>
      <c r="C98" s="2"/>
      <c r="E98" s="66"/>
      <c r="F98" s="66"/>
      <c r="G98" s="66"/>
      <c r="H98" s="66"/>
    </row>
    <row r="99" spans="1:8" ht="14.4">
      <c r="A99" s="67"/>
      <c r="B99" s="2"/>
      <c r="C99" s="2"/>
      <c r="E99" s="66"/>
      <c r="F99" s="67"/>
      <c r="G99" s="66"/>
      <c r="H99" s="67"/>
    </row>
    <row r="100" spans="1:8">
      <c r="A100" s="70"/>
      <c r="B100" s="32"/>
      <c r="C100" s="2"/>
      <c r="E100" s="67"/>
      <c r="F100" s="70"/>
      <c r="G100" s="67"/>
      <c r="H100" s="70"/>
    </row>
    <row r="101" spans="1:8">
      <c r="A101" s="70"/>
      <c r="B101" s="2"/>
      <c r="C101" s="2"/>
      <c r="E101" s="70"/>
      <c r="F101" s="70"/>
      <c r="G101" s="70"/>
      <c r="H101" s="70"/>
    </row>
    <row r="102" spans="1:8" ht="14.4">
      <c r="A102" s="70"/>
      <c r="B102" s="2"/>
      <c r="C102" s="2"/>
      <c r="D102" s="3"/>
      <c r="E102" s="66"/>
      <c r="F102" s="130"/>
      <c r="G102" s="66"/>
      <c r="H102" s="130"/>
    </row>
    <row r="103" spans="1:8">
      <c r="A103" s="3"/>
      <c r="B103" s="3"/>
      <c r="C103" s="3"/>
      <c r="D103" s="3"/>
      <c r="E103" s="3"/>
      <c r="G103" s="3"/>
    </row>
    <row r="104" spans="1:8" ht="15.6">
      <c r="A104" s="148"/>
      <c r="B104" s="148"/>
      <c r="C104" s="148"/>
      <c r="D104" s="149"/>
      <c r="E104" s="148"/>
      <c r="G104" s="148"/>
    </row>
  </sheetData>
  <sheetProtection algorithmName="SHA-512" hashValue="ZdvUam054XbT5P3vZyAsWvWiz0X3U/tFyWHSDCYEf6LzmHtiYiWjnjDFNzg2WpwDkfJGmO8iXT0Yh7kRVgAjow==" saltValue="Mw9BgQKiGjhqq9ZdH7/c4g==" spinCount="100000" sheet="1" objects="1" scenarios="1" selectLockedCells="1" selectUnlockedCells="1"/>
  <mergeCells count="6">
    <mergeCell ref="A95:H95"/>
    <mergeCell ref="A1:H1"/>
    <mergeCell ref="A2:H2"/>
    <mergeCell ref="A3:H3"/>
    <mergeCell ref="A4:H4"/>
    <mergeCell ref="A5:H5"/>
  </mergeCells>
  <printOptions horizontalCentered="1"/>
  <pageMargins left="1.5" right="1" top="1" bottom="1" header="0" footer="1"/>
  <pageSetup scale="57" fitToHeight="100" orientation="portrait" r:id="rId1"/>
  <headerFooter>
    <oddFooter>&amp;R&amp;"Arial,Regular"9</oddFooter>
  </headerFooter>
  <rowBreaks count="1" manualBreakCount="1">
    <brk id="95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SPos</vt:lpstr>
      <vt:lpstr>SCI</vt:lpstr>
      <vt:lpstr>SCIE</vt:lpstr>
      <vt:lpstr>SCF</vt:lpstr>
      <vt:lpstr>SCF!Print_Area</vt:lpstr>
      <vt:lpstr>SCI!Print_Area</vt:lpstr>
      <vt:lpstr>SCIE!Print_Area</vt:lpstr>
      <vt:lpstr>SPos!Print_Area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Financial Statements</dc:title>
  <dc:creator>COA - Philippine Charity Sweepstakes Office</dc:creator>
  <cp:lastModifiedBy>Ben A. Lazo, Jr.</cp:lastModifiedBy>
  <cp:lastPrinted>2022-07-21T01:36:58Z</cp:lastPrinted>
  <dcterms:created xsi:type="dcterms:W3CDTF">2022-04-22T08:51:27Z</dcterms:created>
  <dcterms:modified xsi:type="dcterms:W3CDTF">2022-07-21T01:37:31Z</dcterms:modified>
</cp:coreProperties>
</file>